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1"/>
  </bookViews>
  <sheets>
    <sheet name="Planilha-orçamentaria" sheetId="1" r:id="rId1"/>
    <sheet name="Cronograma-com última" sheetId="2" r:id="rId2"/>
  </sheets>
  <definedNames>
    <definedName name="_xlnm.Print_Area" localSheetId="1">'Cronograma-com última'!$A$1:$Q$18</definedName>
    <definedName name="_xlnm.Print_Area" localSheetId="0">'Planilha-orçamentaria'!$A$1:$I$31</definedName>
    <definedName name="_xlnm.Print_Titles" localSheetId="0">'Planilha-orçamentaria'!$1:$7</definedName>
  </definedNames>
  <calcPr fullCalcOnLoad="1"/>
</workbook>
</file>

<file path=xl/sharedStrings.xml><?xml version="1.0" encoding="utf-8"?>
<sst xmlns="http://schemas.openxmlformats.org/spreadsheetml/2006/main" count="84" uniqueCount="71">
  <si>
    <t>TOTAIS</t>
  </si>
  <si>
    <t>CONTRAPARTIDA</t>
  </si>
  <si>
    <t>TOMADOR:</t>
  </si>
  <si>
    <t>UNIDADE</t>
  </si>
  <si>
    <t>FEHIDRO</t>
  </si>
  <si>
    <t>FONTE DO RECURSO</t>
  </si>
  <si>
    <t>RESPONSÁVEL TÉCNICO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</si>
  <si>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</si>
  <si>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</si>
  <si>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</si>
  <si>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</si>
  <si>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</si>
  <si>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</si>
  <si>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</si>
  <si>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Nº</t>
  </si>
  <si>
    <t>RESPONSÁVEL LEGAL (1)</t>
  </si>
  <si>
    <t>OUTRAS FONTES FINANCIADORAS</t>
  </si>
  <si>
    <t>RESPONSÁVEL LEGAL (2) - Somente nos casos do Proponente Tomador onde mais de um dirigente assina o contrato</t>
  </si>
  <si>
    <t>GOVERNO DO ESTADO DE SÃO PAULO</t>
  </si>
  <si>
    <t>ANEXO VIII DO MPO
PLANILHA DE ORÇAMENTO</t>
  </si>
  <si>
    <t>SECRETARIA DE SANEAMENTO
E RECURSOS HÍDRICOS</t>
  </si>
  <si>
    <t>TOTAL GERAL</t>
  </si>
  <si>
    <t>ANEXO VII DO MPO
CRONOGRAMA FÍSICO- FINANCEIRO</t>
  </si>
  <si>
    <t>INDICAR DATA BASE
(mm/aaaa)</t>
  </si>
  <si>
    <t xml:space="preserve">TOMADOR:  </t>
  </si>
  <si>
    <t>DISCRIMINAÇÃO</t>
  </si>
  <si>
    <t>realizado até</t>
  </si>
  <si>
    <t>ÚLTIMA</t>
  </si>
  <si>
    <t>Total (em R$)</t>
  </si>
  <si>
    <t>DE  ATIVIDADES</t>
  </si>
  <si>
    <t xml:space="preserve">  /    /     </t>
  </si>
  <si>
    <t>A Realizar em ( X  ) Mes(es)    (   ) Bimestre(s)    (   ) Trimestre(s)    (   ) Quadrimestre(s)    (   ) Semestre(s)</t>
  </si>
  <si>
    <t>Município de Orlândia/SP</t>
  </si>
  <si>
    <t>Implantação das ações do Plano Diretor de Combate a Perdas de água com instalação de macromedidores de vazão no sistema de abastecimento de água do município de Orlândia/SP - FASE 1</t>
  </si>
  <si>
    <t>Fornecimento, Instalação e Montagem de seis (06) macromedidores de vazão no sistema de abastecimento de água - Fase 1</t>
  </si>
  <si>
    <t>1.1</t>
  </si>
  <si>
    <t>Und</t>
  </si>
  <si>
    <t>1.2</t>
  </si>
  <si>
    <t>Fornecimento de um (01) medidor eletromagnético carretel corpo em poliurettano DN 80 PNG</t>
  </si>
  <si>
    <t>Fornecimento de cinco (05) medidores eletromagnético carretel Wafer</t>
  </si>
  <si>
    <t>1.3</t>
  </si>
  <si>
    <t>1.2.1</t>
  </si>
  <si>
    <t>Fornecimento de quatro (04) medidores eletromagnético carretel wafer DN 100 PN16</t>
  </si>
  <si>
    <t>Fornecimento de um (01) medidor eletromagnético carretel wafer DN 200 PN16</t>
  </si>
  <si>
    <t>1.2.2</t>
  </si>
  <si>
    <t>Fornecimento de peças e conexões hidráulicas para instalação dos macromedidores</t>
  </si>
  <si>
    <t>vb</t>
  </si>
  <si>
    <t>Serviços de mão de obra especializada de profissionais</t>
  </si>
  <si>
    <t>1.3.1</t>
  </si>
  <si>
    <t>Engenheiro Consultor</t>
  </si>
  <si>
    <t>horas</t>
  </si>
  <si>
    <t>1.3.2</t>
  </si>
  <si>
    <t>Engenheiro Civil Senior</t>
  </si>
  <si>
    <t>1.3.3</t>
  </si>
  <si>
    <t>Técnico em Montagem Hidráulica</t>
  </si>
  <si>
    <t>1.3.4</t>
  </si>
  <si>
    <t xml:space="preserve">Auxiliar em Hidráulica </t>
  </si>
  <si>
    <t>dia</t>
  </si>
  <si>
    <t>Monitoramento das vazões por período de 48 horas com Data Logger e aferição e Calibração dos seis (06) macromedidores de vazão com Pitometria</t>
  </si>
  <si>
    <t>2.1</t>
  </si>
  <si>
    <t>Fornecimento e instalação de Estações Pitométricas para calibração dos macromedidores através de processo pitométrico (Sabesp - 519108 - Dez/14)</t>
  </si>
  <si>
    <t>2.2</t>
  </si>
  <si>
    <t>Monitoramento de vazão e pressão medidores de vazão, por processo pitométrico, com leituras contínuas de no mínimo 48 h e aferição e calibração dos seis (06) medidores de vazão</t>
  </si>
  <si>
    <t>OSWALDO RIBEIRO JUNQUEIRA NETO</t>
  </si>
  <si>
    <t>FÁBIO TREVISANI</t>
  </si>
  <si>
    <t>data base : março de 2017</t>
  </si>
  <si>
    <t>Fornecimento de um (01) medidor eletromagnetico carretel corpo em poliuretano DN 80 PN6</t>
  </si>
  <si>
    <t>Fornecimento de um (04) medidores eletromagnetico carretel WAFER DN 100 PN16</t>
  </si>
  <si>
    <t>Fornecimento de um (01) medidores eletromagnetico carretel WAFER DN 200 PN16</t>
  </si>
  <si>
    <t>Serviços de instalação de macromedidores eletromagneticos WAFER DN 80,100 e 200 PN16 com fornecimento de peças e serviços de calibragem e monitoramento em todos os medidores por 48 horas</t>
  </si>
  <si>
    <t>FINANCIAMENTO (FEHIDO)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</si>
</sst>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dd\-mmm\-yy"/>
    <numFmt numFmtId="174" formatCode="0.0"/>
    <numFmt numFmtId="175" formatCode="#,##0.00_ ;\-#,##0.00\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b/>
      <sz val="16"/>
      <color indexed="56"/>
      <name val="Verdana"/>
      <family val="2"/>
    </font>
    <font>
      <sz val="13"/>
      <color indexed="56"/>
      <name val="Verdana"/>
      <family val="2"/>
    </font>
    <font>
      <b/>
      <sz val="12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2"/>
      <color indexed="56"/>
      <name val="Verdana"/>
      <family val="2"/>
    </font>
    <font>
      <sz val="16"/>
      <color indexed="56"/>
      <name val="Verdana"/>
      <family val="2"/>
    </font>
    <font>
      <sz val="14"/>
      <color indexed="56"/>
      <name val="Verdana"/>
      <family val="2"/>
    </font>
    <font>
      <b/>
      <i/>
      <sz val="12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 style="thin"/>
      <right style="thin"/>
      <top style="thin"/>
      <bottom style="thin"/>
    </border>
    <border>
      <left/>
      <right/>
      <top style="medium">
        <color indexed="56"/>
      </top>
      <bottom style="medium">
        <color indexed="56"/>
      </bottom>
    </border>
    <border>
      <left/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/>
      <top/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>
        <color indexed="56"/>
      </right>
      <top/>
      <bottom/>
    </border>
    <border>
      <left/>
      <right style="medium">
        <color indexed="56"/>
      </right>
      <top/>
      <bottom style="medium">
        <color indexed="56"/>
      </bottom>
    </border>
    <border>
      <left style="medium">
        <color indexed="56"/>
      </left>
      <right style="medium">
        <color indexed="56"/>
      </right>
      <top/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 style="medium">
        <color indexed="56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56"/>
      </left>
      <right/>
      <top/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/>
      <bottom/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/>
      <right style="medium"/>
      <top style="medium">
        <color indexed="56"/>
      </top>
      <bottom style="medium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/>
      <right style="medium">
        <color indexed="56"/>
      </right>
      <top/>
      <bottom/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 style="medium">
        <color indexed="56"/>
      </top>
      <bottom style="thin">
        <color indexed="56"/>
      </bottom>
    </border>
    <border>
      <left/>
      <right/>
      <top style="medium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medium">
        <color indexed="56"/>
      </right>
      <top style="thin">
        <color indexed="56"/>
      </top>
      <bottom style="thin">
        <color indexed="56"/>
      </bottom>
    </border>
    <border>
      <left/>
      <right style="thick">
        <color indexed="56"/>
      </right>
      <top/>
      <bottom/>
    </border>
    <border>
      <left style="thick">
        <color indexed="56"/>
      </left>
      <right/>
      <top style="thick">
        <color indexed="56"/>
      </top>
      <bottom/>
    </border>
    <border>
      <left/>
      <right/>
      <top style="thick">
        <color indexed="56"/>
      </top>
      <bottom/>
    </border>
    <border>
      <left/>
      <right style="thick">
        <color indexed="56"/>
      </right>
      <top style="thick">
        <color indexed="56"/>
      </top>
      <bottom/>
    </border>
    <border>
      <left style="medium">
        <color indexed="56"/>
      </left>
      <right style="medium"/>
      <top style="medium">
        <color indexed="56"/>
      </top>
      <bottom style="thin">
        <color indexed="38"/>
      </bottom>
    </border>
    <border>
      <left style="medium">
        <color indexed="56"/>
      </left>
      <right style="medium"/>
      <top style="thin">
        <color indexed="38"/>
      </top>
      <bottom style="medium">
        <color indexed="56"/>
      </bottom>
    </border>
    <border>
      <left style="medium"/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/>
      <bottom style="thin">
        <color indexed="8"/>
      </bottom>
    </border>
    <border>
      <left style="medium">
        <color indexed="56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ck">
        <color indexed="8"/>
      </right>
      <top style="medium">
        <color indexed="56"/>
      </top>
      <bottom/>
    </border>
    <border>
      <left style="thick">
        <color indexed="8"/>
      </left>
      <right style="medium">
        <color indexed="56"/>
      </right>
      <top style="medium">
        <color indexed="56"/>
      </top>
      <bottom/>
    </border>
    <border>
      <left style="medium"/>
      <right style="thick">
        <color indexed="8"/>
      </right>
      <top style="medium">
        <color indexed="56"/>
      </top>
      <bottom style="medium"/>
    </border>
    <border>
      <left style="thick">
        <color indexed="8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/>
      <top style="medium">
        <color indexed="56"/>
      </top>
      <bottom style="medium"/>
    </border>
    <border>
      <left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/>
      <bottom style="thin">
        <color indexed="8"/>
      </bottom>
    </border>
    <border>
      <left style="medium">
        <color indexed="56"/>
      </left>
      <right>
        <color indexed="63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56"/>
      </left>
      <right style="medium"/>
      <top style="medium"/>
      <bottom/>
    </border>
    <border>
      <left style="medium">
        <color indexed="56"/>
      </left>
      <right style="medium"/>
      <top/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 style="medium">
        <color indexed="56"/>
      </right>
      <top style="medium"/>
      <bottom/>
    </border>
    <border>
      <left style="medium"/>
      <right style="medium">
        <color indexed="56"/>
      </right>
      <top/>
      <bottom style="medium">
        <color indexed="56"/>
      </bottom>
    </border>
    <border>
      <left style="medium">
        <color indexed="56"/>
      </left>
      <right/>
      <top style="medium"/>
      <bottom style="medium">
        <color indexed="56"/>
      </bottom>
    </border>
    <border>
      <left/>
      <right/>
      <top style="medium"/>
      <bottom style="medium">
        <color indexed="56"/>
      </bottom>
    </border>
    <border>
      <left/>
      <right style="medium">
        <color indexed="56"/>
      </right>
      <top style="medium"/>
      <bottom style="medium">
        <color indexed="56"/>
      </bottom>
    </border>
    <border>
      <left style="thin">
        <color indexed="56"/>
      </left>
      <right/>
      <top style="thick">
        <color indexed="56"/>
      </top>
      <bottom style="thin">
        <color indexed="56"/>
      </bottom>
    </border>
    <border>
      <left/>
      <right/>
      <top style="thick">
        <color indexed="56"/>
      </top>
      <bottom style="thin">
        <color indexed="56"/>
      </bottom>
    </border>
    <border>
      <left style="thin">
        <color indexed="56"/>
      </left>
      <right/>
      <top style="medium">
        <color indexed="56"/>
      </top>
      <bottom style="thin">
        <color indexed="56"/>
      </bottom>
    </border>
    <border>
      <left/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2" fillId="33" borderId="14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 wrapText="1"/>
    </xf>
    <xf numFmtId="4" fontId="6" fillId="33" borderId="14" xfId="47" applyNumberFormat="1" applyFont="1" applyFill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3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 wrapText="1"/>
    </xf>
    <xf numFmtId="4" fontId="6" fillId="0" borderId="14" xfId="47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 shrinkToFit="1"/>
    </xf>
    <xf numFmtId="0" fontId="2" fillId="0" borderId="13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/>
    </xf>
    <xf numFmtId="172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" fontId="12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1" fontId="12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>
      <alignment vertical="center" wrapText="1"/>
    </xf>
    <xf numFmtId="39" fontId="12" fillId="0" borderId="23" xfId="0" applyNumberFormat="1" applyFont="1" applyFill="1" applyBorder="1" applyAlignment="1" applyProtection="1">
      <alignment vertical="center" wrapText="1" shrinkToFit="1"/>
      <protection locked="0"/>
    </xf>
    <xf numFmtId="2" fontId="19" fillId="0" borderId="0" xfId="0" applyNumberFormat="1" applyFont="1" applyBorder="1" applyAlignment="1">
      <alignment vertical="center" wrapText="1" shrinkToFit="1"/>
    </xf>
    <xf numFmtId="2" fontId="17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39" fontId="6" fillId="0" borderId="26" xfId="0" applyNumberFormat="1" applyFont="1" applyFill="1" applyBorder="1" applyAlignment="1" applyProtection="1">
      <alignment vertical="center" wrapText="1" shrinkToFit="1"/>
      <protection locked="0"/>
    </xf>
    <xf numFmtId="39" fontId="6" fillId="0" borderId="27" xfId="0" applyNumberFormat="1" applyFont="1" applyFill="1" applyBorder="1" applyAlignment="1" applyProtection="1">
      <alignment vertical="center" wrapText="1" shrinkToFit="1"/>
      <protection locked="0"/>
    </xf>
    <xf numFmtId="39" fontId="6" fillId="0" borderId="28" xfId="0" applyNumberFormat="1" applyFont="1" applyFill="1" applyBorder="1" applyAlignment="1" applyProtection="1">
      <alignment vertical="center" wrapText="1" shrinkToFit="1"/>
      <protection locked="0"/>
    </xf>
    <xf numFmtId="39" fontId="4" fillId="34" borderId="28" xfId="0" applyNumberFormat="1" applyFont="1" applyFill="1" applyBorder="1" applyAlignment="1" applyProtection="1">
      <alignment vertical="center" wrapText="1" shrinkToFit="1"/>
      <protection locked="0"/>
    </xf>
    <xf numFmtId="39" fontId="4" fillId="0" borderId="28" xfId="0" applyNumberFormat="1" applyFont="1" applyFill="1" applyBorder="1" applyAlignment="1" applyProtection="1">
      <alignment vertical="center" wrapText="1" shrinkToFit="1"/>
      <protection locked="0"/>
    </xf>
    <xf numFmtId="39" fontId="4" fillId="0" borderId="29" xfId="0" applyNumberFormat="1" applyFont="1" applyFill="1" applyBorder="1" applyAlignment="1" applyProtection="1">
      <alignment vertical="center" wrapText="1" shrinkToFit="1"/>
      <protection locked="0"/>
    </xf>
    <xf numFmtId="39" fontId="4" fillId="0" borderId="26" xfId="0" applyNumberFormat="1" applyFont="1" applyFill="1" applyBorder="1" applyAlignment="1" applyProtection="1">
      <alignment vertical="center" wrapText="1" shrinkToFit="1"/>
      <protection locked="0"/>
    </xf>
    <xf numFmtId="39" fontId="4" fillId="34" borderId="27" xfId="0" applyNumberFormat="1" applyFont="1" applyFill="1" applyBorder="1" applyAlignment="1" applyProtection="1">
      <alignment vertical="center" wrapText="1" shrinkToFit="1"/>
      <protection locked="0"/>
    </xf>
    <xf numFmtId="39" fontId="4" fillId="0" borderId="27" xfId="0" applyNumberFormat="1" applyFont="1" applyFill="1" applyBorder="1" applyAlignment="1" applyProtection="1">
      <alignment vertical="center" wrapText="1" shrinkToFit="1"/>
      <protection locked="0"/>
    </xf>
    <xf numFmtId="39" fontId="4" fillId="0" borderId="23" xfId="0" applyNumberFormat="1" applyFont="1" applyFill="1" applyBorder="1" applyAlignment="1" applyProtection="1">
      <alignment vertical="center" wrapText="1" shrinkToFit="1"/>
      <protection locked="0"/>
    </xf>
    <xf numFmtId="4" fontId="63" fillId="0" borderId="14" xfId="0" applyNumberFormat="1" applyFont="1" applyBorder="1" applyAlignment="1">
      <alignment horizontal="left" vertical="center"/>
    </xf>
    <xf numFmtId="2" fontId="63" fillId="0" borderId="14" xfId="0" applyNumberFormat="1" applyFont="1" applyBorder="1" applyAlignment="1">
      <alignment horizontal="left" vertical="center"/>
    </xf>
    <xf numFmtId="0" fontId="63" fillId="33" borderId="14" xfId="0" applyFont="1" applyFill="1" applyBorder="1" applyAlignment="1">
      <alignment horizontal="left" vertical="center"/>
    </xf>
    <xf numFmtId="0" fontId="63" fillId="35" borderId="14" xfId="0" applyFont="1" applyFill="1" applyBorder="1" applyAlignment="1">
      <alignment horizontal="left" vertical="center"/>
    </xf>
    <xf numFmtId="0" fontId="63" fillId="35" borderId="14" xfId="0" applyFont="1" applyFill="1" applyBorder="1" applyAlignment="1">
      <alignment horizontal="left" vertical="center" wrapText="1"/>
    </xf>
    <xf numFmtId="2" fontId="63" fillId="35" borderId="14" xfId="0" applyNumberFormat="1" applyFont="1" applyFill="1" applyBorder="1" applyAlignment="1">
      <alignment horizontal="left" vertical="center"/>
    </xf>
    <xf numFmtId="4" fontId="63" fillId="33" borderId="14" xfId="0" applyNumberFormat="1" applyFont="1" applyFill="1" applyBorder="1" applyAlignment="1">
      <alignment horizontal="left" vertical="center"/>
    </xf>
    <xf numFmtId="4" fontId="4" fillId="0" borderId="14" xfId="47" applyNumberFormat="1" applyFont="1" applyFill="1" applyBorder="1" applyAlignment="1">
      <alignment vertical="center"/>
    </xf>
    <xf numFmtId="4" fontId="4" fillId="33" borderId="14" xfId="47" applyNumberFormat="1" applyFont="1" applyFill="1" applyBorder="1" applyAlignment="1">
      <alignment vertical="center"/>
    </xf>
    <xf numFmtId="0" fontId="62" fillId="0" borderId="14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/>
    </xf>
    <xf numFmtId="173" fontId="12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39" fontId="4" fillId="0" borderId="24" xfId="0" applyNumberFormat="1" applyFont="1" applyFill="1" applyBorder="1" applyAlignment="1" applyProtection="1">
      <alignment vertical="center" wrapText="1" shrinkToFit="1"/>
      <protection locked="0"/>
    </xf>
    <xf numFmtId="1" fontId="1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39" fontId="4" fillId="34" borderId="32" xfId="0" applyNumberFormat="1" applyFont="1" applyFill="1" applyBorder="1" applyAlignment="1" applyProtection="1">
      <alignment vertical="center" wrapText="1" shrinkToFit="1"/>
      <protection locked="0"/>
    </xf>
    <xf numFmtId="39" fontId="4" fillId="0" borderId="33" xfId="0" applyNumberFormat="1" applyFont="1" applyFill="1" applyBorder="1" applyAlignment="1" applyProtection="1">
      <alignment vertical="center" wrapText="1" shrinkToFit="1"/>
      <protection locked="0"/>
    </xf>
    <xf numFmtId="39" fontId="4" fillId="0" borderId="31" xfId="0" applyNumberFormat="1" applyFont="1" applyFill="1" applyBorder="1" applyAlignment="1" applyProtection="1">
      <alignment vertical="center" wrapText="1" shrinkToFit="1"/>
      <protection locked="0"/>
    </xf>
    <xf numFmtId="39" fontId="4" fillId="34" borderId="23" xfId="0" applyNumberFormat="1" applyFont="1" applyFill="1" applyBorder="1" applyAlignment="1" applyProtection="1">
      <alignment vertical="center" wrapText="1" shrinkToFit="1"/>
      <protection locked="0"/>
    </xf>
    <xf numFmtId="39" fontId="4" fillId="36" borderId="23" xfId="0" applyNumberFormat="1" applyFont="1" applyFill="1" applyBorder="1" applyAlignment="1" applyProtection="1">
      <alignment vertical="center" wrapText="1" shrinkToFit="1"/>
      <protection locked="0"/>
    </xf>
    <xf numFmtId="39" fontId="22" fillId="36" borderId="28" xfId="0" applyNumberFormat="1" applyFont="1" applyFill="1" applyBorder="1" applyAlignment="1" applyProtection="1">
      <alignment vertical="center" wrapText="1" shrinkToFit="1"/>
      <protection locked="0"/>
    </xf>
    <xf numFmtId="0" fontId="13" fillId="0" borderId="34" xfId="0" applyFont="1" applyFill="1" applyBorder="1" applyAlignment="1">
      <alignment vertical="center" wrapText="1" shrinkToFit="1"/>
    </xf>
    <xf numFmtId="0" fontId="13" fillId="0" borderId="19" xfId="0" applyFont="1" applyFill="1" applyBorder="1" applyAlignment="1">
      <alignment vertical="center" wrapText="1" shrinkToFit="1"/>
    </xf>
    <xf numFmtId="0" fontId="12" fillId="0" borderId="35" xfId="0" applyFont="1" applyFill="1" applyBorder="1" applyAlignment="1" applyProtection="1">
      <alignment horizontal="center" vertical="center" wrapText="1" shrinkToFit="1"/>
      <protection locked="0"/>
    </xf>
    <xf numFmtId="39" fontId="12" fillId="0" borderId="36" xfId="0" applyNumberFormat="1" applyFont="1" applyFill="1" applyBorder="1" applyAlignment="1" applyProtection="1">
      <alignment vertical="center" wrapText="1" shrinkToFit="1"/>
      <protection locked="0"/>
    </xf>
    <xf numFmtId="39" fontId="12" fillId="0" borderId="37" xfId="0" applyNumberFormat="1" applyFont="1" applyFill="1" applyBorder="1" applyAlignment="1" applyProtection="1">
      <alignment vertical="center" wrapText="1" shrinkToFit="1"/>
      <protection locked="0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9" fontId="12" fillId="0" borderId="52" xfId="0" applyNumberFormat="1" applyFont="1" applyFill="1" applyBorder="1" applyAlignment="1" applyProtection="1">
      <alignment vertical="center" wrapText="1" shrinkToFit="1"/>
      <protection locked="0"/>
    </xf>
    <xf numFmtId="39" fontId="18" fillId="0" borderId="53" xfId="0" applyNumberFormat="1" applyFont="1" applyFill="1" applyBorder="1" applyAlignment="1" applyProtection="1">
      <alignment vertical="center" wrapText="1" shrinkToFit="1"/>
      <protection locked="0"/>
    </xf>
    <xf numFmtId="0" fontId="12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54" xfId="0" applyFont="1" applyFill="1" applyBorder="1" applyAlignment="1" applyProtection="1">
      <alignment horizontal="center" vertical="center" wrapText="1" shrinkToFit="1"/>
      <protection locked="0"/>
    </xf>
    <xf numFmtId="171" fontId="21" fillId="0" borderId="42" xfId="0" applyNumberFormat="1" applyFont="1" applyFill="1" applyBorder="1" applyAlignment="1" applyProtection="1">
      <alignment vertical="center" wrapText="1"/>
      <protection locked="0"/>
    </xf>
    <xf numFmtId="0" fontId="21" fillId="0" borderId="55" xfId="0" applyFont="1" applyBorder="1" applyAlignment="1">
      <alignment vertical="center" wrapText="1"/>
    </xf>
    <xf numFmtId="39" fontId="12" fillId="0" borderId="56" xfId="0" applyNumberFormat="1" applyFont="1" applyFill="1" applyBorder="1" applyAlignment="1" applyProtection="1">
      <alignment vertical="center" wrapText="1" shrinkToFit="1"/>
      <protection locked="0"/>
    </xf>
    <xf numFmtId="39" fontId="18" fillId="0" borderId="56" xfId="0" applyNumberFormat="1" applyFont="1" applyFill="1" applyBorder="1" applyAlignment="1" applyProtection="1">
      <alignment vertical="center" wrapText="1" shrinkToFit="1"/>
      <protection locked="0"/>
    </xf>
    <xf numFmtId="39" fontId="12" fillId="0" borderId="57" xfId="0" applyNumberFormat="1" applyFont="1" applyFill="1" applyBorder="1" applyAlignment="1" applyProtection="1">
      <alignment vertical="center" wrapText="1"/>
      <protection locked="0"/>
    </xf>
    <xf numFmtId="0" fontId="2" fillId="0" borderId="58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171" fontId="12" fillId="0" borderId="59" xfId="0" applyNumberFormat="1" applyFont="1" applyFill="1" applyBorder="1" applyAlignment="1" applyProtection="1">
      <alignment vertical="center" wrapText="1" shrinkToFit="1"/>
      <protection locked="0"/>
    </xf>
    <xf numFmtId="0" fontId="18" fillId="0" borderId="60" xfId="0" applyFont="1" applyFill="1" applyBorder="1" applyAlignment="1" applyProtection="1">
      <alignment vertical="center" wrapText="1" shrinkToFit="1"/>
      <protection locked="0"/>
    </xf>
    <xf numFmtId="171" fontId="12" fillId="0" borderId="61" xfId="0" applyNumberFormat="1" applyFont="1" applyFill="1" applyBorder="1" applyAlignment="1" applyProtection="1">
      <alignment vertical="center" wrapText="1" shrinkToFit="1"/>
      <protection locked="0"/>
    </xf>
    <xf numFmtId="0" fontId="18" fillId="0" borderId="62" xfId="0" applyFont="1" applyFill="1" applyBorder="1" applyAlignment="1" applyProtection="1">
      <alignment vertical="center" wrapText="1" shrinkToFit="1"/>
      <protection locked="0"/>
    </xf>
    <xf numFmtId="0" fontId="12" fillId="0" borderId="63" xfId="0" applyFont="1" applyFill="1" applyBorder="1" applyAlignment="1" applyProtection="1">
      <alignment vertical="center" wrapText="1" shrinkToFit="1"/>
      <protection locked="0"/>
    </xf>
    <xf numFmtId="0" fontId="18" fillId="0" borderId="64" xfId="0" applyFont="1" applyFill="1" applyBorder="1" applyAlignment="1" applyProtection="1">
      <alignment vertical="center" wrapText="1" shrinkToFit="1"/>
      <protection locked="0"/>
    </xf>
    <xf numFmtId="39" fontId="4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39" fontId="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39" fontId="4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39" fontId="4" fillId="0" borderId="65" xfId="0" applyNumberFormat="1" applyFont="1" applyFill="1" applyBorder="1" applyAlignment="1" applyProtection="1">
      <alignment horizontal="center" vertical="center" wrapText="1" shrinkToFit="1"/>
      <protection locked="0"/>
    </xf>
    <xf numFmtId="39" fontId="4" fillId="0" borderId="66" xfId="0" applyNumberFormat="1" applyFont="1" applyFill="1" applyBorder="1" applyAlignment="1" applyProtection="1">
      <alignment horizontal="center" vertical="center" wrapText="1" shrinkToFit="1"/>
      <protection locked="0"/>
    </xf>
    <xf numFmtId="39" fontId="4" fillId="0" borderId="6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68" xfId="0" applyNumberFormat="1" applyFont="1" applyFill="1" applyBorder="1" applyAlignment="1" applyProtection="1">
      <alignment horizontal="center" vertical="center" wrapText="1" shrinkToFit="1"/>
      <protection locked="0"/>
    </xf>
    <xf numFmtId="39" fontId="12" fillId="0" borderId="69" xfId="0" applyNumberFormat="1" applyFont="1" applyFill="1" applyBorder="1" applyAlignment="1" applyProtection="1">
      <alignment vertical="center" wrapText="1" shrinkToFit="1"/>
      <protection locked="0"/>
    </xf>
    <xf numFmtId="39" fontId="12" fillId="0" borderId="70" xfId="0" applyNumberFormat="1" applyFont="1" applyFill="1" applyBorder="1" applyAlignment="1" applyProtection="1">
      <alignment vertical="center" wrapText="1" shrinkToFit="1"/>
      <protection locked="0"/>
    </xf>
    <xf numFmtId="0" fontId="2" fillId="0" borderId="58" xfId="0" applyFont="1" applyBorder="1" applyAlignment="1">
      <alignment vertical="center" wrapText="1" shrinkToFit="1"/>
    </xf>
    <xf numFmtId="0" fontId="12" fillId="0" borderId="71" xfId="0" applyFont="1" applyFill="1" applyBorder="1" applyAlignment="1" applyProtection="1">
      <alignment horizontal="center" vertical="center" wrapText="1" shrinkToFit="1"/>
      <protection locked="0"/>
    </xf>
    <xf numFmtId="0" fontId="18" fillId="0" borderId="72" xfId="0" applyFont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8" fillId="0" borderId="73" xfId="0" applyFont="1" applyFill="1" applyBorder="1" applyAlignment="1">
      <alignment horizontal="center" vertical="center" wrapText="1" shrinkToFit="1"/>
    </xf>
    <xf numFmtId="0" fontId="8" fillId="0" borderId="74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left" vertical="center" wrapText="1" shrinkToFit="1"/>
    </xf>
    <xf numFmtId="0" fontId="6" fillId="0" borderId="39" xfId="0" applyFont="1" applyFill="1" applyBorder="1" applyAlignment="1">
      <alignment horizontal="left" vertical="center" wrapText="1" shrinkToFit="1"/>
    </xf>
    <xf numFmtId="0" fontId="6" fillId="0" borderId="40" xfId="0" applyFont="1" applyFill="1" applyBorder="1" applyAlignment="1">
      <alignment horizontal="left" vertical="center" wrapText="1" shrinkToFit="1"/>
    </xf>
    <xf numFmtId="172" fontId="12" fillId="0" borderId="75" xfId="0" applyNumberFormat="1" applyFont="1" applyFill="1" applyBorder="1" applyAlignment="1" applyProtection="1">
      <alignment vertical="center" wrapText="1" shrinkToFit="1"/>
      <protection locked="0"/>
    </xf>
    <xf numFmtId="0" fontId="18" fillId="0" borderId="76" xfId="0" applyFont="1" applyBorder="1" applyAlignment="1">
      <alignment vertical="center" wrapText="1" shrinkToFit="1"/>
    </xf>
    <xf numFmtId="0" fontId="14" fillId="0" borderId="77" xfId="0" applyFont="1" applyFill="1" applyBorder="1" applyAlignment="1" applyProtection="1">
      <alignment horizontal="center" vertical="center" wrapText="1"/>
      <protection locked="0"/>
    </xf>
    <xf numFmtId="0" fontId="15" fillId="0" borderId="78" xfId="0" applyFont="1" applyFill="1" applyBorder="1" applyAlignment="1" applyProtection="1">
      <alignment horizontal="center" vertical="center" wrapText="1"/>
      <protection locked="0"/>
    </xf>
    <xf numFmtId="0" fontId="16" fillId="0" borderId="78" xfId="0" applyFont="1" applyBorder="1" applyAlignment="1">
      <alignment horizontal="center" vertical="center" wrapText="1"/>
    </xf>
    <xf numFmtId="0" fontId="15" fillId="0" borderId="79" xfId="0" applyFont="1" applyFill="1" applyBorder="1" applyAlignment="1" applyProtection="1">
      <alignment horizontal="center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12" fillId="0" borderId="43" xfId="0" applyFont="1" applyFill="1" applyBorder="1" applyAlignment="1">
      <alignment horizontal="center" vertical="center" wrapText="1" shrinkToFit="1"/>
    </xf>
    <xf numFmtId="0" fontId="12" fillId="0" borderId="44" xfId="0" applyFont="1" applyFill="1" applyBorder="1" applyAlignment="1">
      <alignment horizontal="center" vertical="center" wrapText="1" shrinkToFit="1"/>
    </xf>
    <xf numFmtId="0" fontId="3" fillId="0" borderId="80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center" vertical="center" wrapText="1" shrinkToFit="1"/>
    </xf>
    <xf numFmtId="0" fontId="0" fillId="0" borderId="82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83" xfId="0" applyBorder="1" applyAlignment="1">
      <alignment horizontal="center" vertical="center" wrapText="1" shrinkToFit="1"/>
    </xf>
    <xf numFmtId="0" fontId="8" fillId="0" borderId="84" xfId="0" applyFont="1" applyFill="1" applyBorder="1" applyAlignment="1">
      <alignment horizontal="center" vertical="center" wrapText="1" shrinkToFit="1"/>
    </xf>
    <xf numFmtId="0" fontId="8" fillId="0" borderId="85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left" vertical="center" wrapText="1" shrinkToFit="1"/>
    </xf>
    <xf numFmtId="0" fontId="6" fillId="0" borderId="46" xfId="0" applyFont="1" applyFill="1" applyBorder="1" applyAlignment="1">
      <alignment horizontal="left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28575</xdr:rowOff>
    </xdr:from>
    <xdr:to>
      <xdr:col>8</xdr:col>
      <xdr:colOff>981075</xdr:colOff>
      <xdr:row>2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8575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9">
      <selection activeCell="E10" sqref="E10"/>
    </sheetView>
  </sheetViews>
  <sheetFormatPr defaultColWidth="9.140625" defaultRowHeight="12.75"/>
  <cols>
    <col min="1" max="1" width="6.7109375" style="12" customWidth="1"/>
    <col min="2" max="2" width="49.140625" style="12" customWidth="1"/>
    <col min="3" max="3" width="19.00390625" style="12" customWidth="1"/>
    <col min="4" max="4" width="9.00390625" style="12" customWidth="1"/>
    <col min="5" max="5" width="12.8515625" style="12" customWidth="1"/>
    <col min="6" max="6" width="16.140625" style="12" customWidth="1"/>
    <col min="7" max="7" width="21.00390625" style="12" customWidth="1"/>
    <col min="8" max="8" width="22.140625" style="12" customWidth="1"/>
    <col min="9" max="9" width="22.421875" style="12" customWidth="1"/>
    <col min="10" max="10" width="12.7109375" style="12" customWidth="1"/>
    <col min="11" max="16384" width="9.140625" style="12" customWidth="1"/>
  </cols>
  <sheetData>
    <row r="1" spans="1:9" ht="18">
      <c r="A1" s="95" t="s">
        <v>18</v>
      </c>
      <c r="B1" s="96"/>
      <c r="C1" s="104" t="s">
        <v>19</v>
      </c>
      <c r="D1" s="105"/>
      <c r="E1" s="105"/>
      <c r="F1" s="105"/>
      <c r="G1" s="105"/>
      <c r="H1" s="105"/>
      <c r="I1" s="101"/>
    </row>
    <row r="2" spans="1:10" ht="14.25">
      <c r="A2" s="97" t="s">
        <v>20</v>
      </c>
      <c r="B2" s="98"/>
      <c r="C2" s="6" t="s">
        <v>2</v>
      </c>
      <c r="D2" s="106" t="s">
        <v>32</v>
      </c>
      <c r="E2" s="107"/>
      <c r="F2" s="107"/>
      <c r="G2" s="107"/>
      <c r="H2" s="108"/>
      <c r="I2" s="102"/>
      <c r="J2" s="13"/>
    </row>
    <row r="3" spans="1:10" ht="13.5" thickBot="1">
      <c r="A3" s="99" t="s">
        <v>12</v>
      </c>
      <c r="B3" s="100"/>
      <c r="C3" s="4" t="s">
        <v>13</v>
      </c>
      <c r="D3" s="92" t="s">
        <v>33</v>
      </c>
      <c r="E3" s="93"/>
      <c r="F3" s="93"/>
      <c r="G3" s="93"/>
      <c r="H3" s="94"/>
      <c r="I3" s="103"/>
      <c r="J3" s="13"/>
    </row>
    <row r="4" spans="1:10" ht="13.5" thickBot="1">
      <c r="A4" s="14"/>
      <c r="C4" s="15"/>
      <c r="D4" s="15"/>
      <c r="E4" s="15"/>
      <c r="F4" s="15"/>
      <c r="I4" s="16"/>
      <c r="J4" s="17"/>
    </row>
    <row r="5" spans="1:9" s="1" customFormat="1" ht="15" thickTop="1">
      <c r="A5" s="7"/>
      <c r="B5" s="8"/>
      <c r="C5" s="9"/>
      <c r="D5" s="5"/>
      <c r="E5" s="110" t="s">
        <v>10</v>
      </c>
      <c r="F5" s="111"/>
      <c r="G5" s="113" t="s">
        <v>65</v>
      </c>
      <c r="H5" s="114"/>
      <c r="I5" s="115"/>
    </row>
    <row r="6" spans="1:10" s="1" customFormat="1" ht="14.25">
      <c r="A6" s="109" t="s">
        <v>14</v>
      </c>
      <c r="B6" s="109" t="s">
        <v>9</v>
      </c>
      <c r="C6" s="112" t="s">
        <v>3</v>
      </c>
      <c r="D6" s="109" t="s">
        <v>11</v>
      </c>
      <c r="E6" s="109" t="s">
        <v>7</v>
      </c>
      <c r="F6" s="109" t="s">
        <v>8</v>
      </c>
      <c r="G6" s="109" t="s">
        <v>5</v>
      </c>
      <c r="H6" s="109"/>
      <c r="I6" s="109"/>
      <c r="J6" s="2"/>
    </row>
    <row r="7" spans="1:10" s="1" customFormat="1" ht="28.5">
      <c r="A7" s="109"/>
      <c r="B7" s="109"/>
      <c r="C7" s="112"/>
      <c r="D7" s="109"/>
      <c r="E7" s="109"/>
      <c r="F7" s="109"/>
      <c r="G7" s="10" t="s">
        <v>4</v>
      </c>
      <c r="H7" s="10" t="s">
        <v>1</v>
      </c>
      <c r="I7" s="11" t="s">
        <v>16</v>
      </c>
      <c r="J7" s="3"/>
    </row>
    <row r="8" spans="1:10" ht="57">
      <c r="A8" s="18">
        <v>1</v>
      </c>
      <c r="B8" s="19" t="s">
        <v>34</v>
      </c>
      <c r="C8" s="69"/>
      <c r="D8" s="69"/>
      <c r="E8" s="69"/>
      <c r="F8" s="75">
        <v>133846.77</v>
      </c>
      <c r="G8" s="21">
        <v>107077.41</v>
      </c>
      <c r="H8" s="21">
        <v>26769.36</v>
      </c>
      <c r="I8" s="22"/>
      <c r="J8" s="23"/>
    </row>
    <row r="9" spans="1:10" ht="42.75">
      <c r="A9" s="24" t="s">
        <v>35</v>
      </c>
      <c r="B9" s="25" t="s">
        <v>38</v>
      </c>
      <c r="C9" s="24" t="s">
        <v>36</v>
      </c>
      <c r="D9" s="68">
        <v>1</v>
      </c>
      <c r="E9" s="67">
        <v>13658.75</v>
      </c>
      <c r="F9" s="26">
        <v>13658.75</v>
      </c>
      <c r="G9" s="28">
        <v>10927</v>
      </c>
      <c r="H9" s="28">
        <v>2731.75</v>
      </c>
      <c r="I9" s="28"/>
      <c r="J9" s="23"/>
    </row>
    <row r="10" spans="1:10" ht="28.5">
      <c r="A10" s="24" t="s">
        <v>37</v>
      </c>
      <c r="B10" s="25" t="s">
        <v>39</v>
      </c>
      <c r="C10" s="24"/>
      <c r="D10" s="68"/>
      <c r="E10" s="67"/>
      <c r="F10" s="26"/>
      <c r="G10" s="28"/>
      <c r="H10" s="28"/>
      <c r="I10" s="28"/>
      <c r="J10" s="23"/>
    </row>
    <row r="11" spans="1:10" ht="42.75">
      <c r="A11" s="24" t="s">
        <v>41</v>
      </c>
      <c r="B11" s="25" t="s">
        <v>42</v>
      </c>
      <c r="C11" s="24" t="s">
        <v>36</v>
      </c>
      <c r="D11" s="68">
        <v>4</v>
      </c>
      <c r="E11" s="67">
        <v>16620.67</v>
      </c>
      <c r="F11" s="26">
        <v>66482.68</v>
      </c>
      <c r="G11" s="28">
        <v>53186.14</v>
      </c>
      <c r="H11" s="28">
        <v>13296.54</v>
      </c>
      <c r="I11" s="28"/>
      <c r="J11" s="23"/>
    </row>
    <row r="12" spans="1:10" ht="42.75">
      <c r="A12" s="24" t="s">
        <v>41</v>
      </c>
      <c r="B12" s="25" t="s">
        <v>43</v>
      </c>
      <c r="C12" s="24" t="s">
        <v>36</v>
      </c>
      <c r="D12" s="68">
        <v>1</v>
      </c>
      <c r="E12" s="67">
        <v>22686.59</v>
      </c>
      <c r="F12" s="26">
        <v>22686.59</v>
      </c>
      <c r="G12" s="28">
        <v>18149.27</v>
      </c>
      <c r="H12" s="28">
        <v>4537.32</v>
      </c>
      <c r="I12" s="28"/>
      <c r="J12" s="23"/>
    </row>
    <row r="13" spans="1:10" ht="42.75">
      <c r="A13" s="70" t="s">
        <v>44</v>
      </c>
      <c r="B13" s="71" t="s">
        <v>45</v>
      </c>
      <c r="C13" s="70" t="s">
        <v>46</v>
      </c>
      <c r="D13" s="72">
        <v>1</v>
      </c>
      <c r="E13" s="73">
        <v>12000</v>
      </c>
      <c r="F13" s="20">
        <v>12000</v>
      </c>
      <c r="G13" s="22">
        <v>9600</v>
      </c>
      <c r="H13" s="22">
        <v>2400</v>
      </c>
      <c r="I13" s="22"/>
      <c r="J13" s="23"/>
    </row>
    <row r="14" spans="1:10" ht="28.5">
      <c r="A14" s="24" t="s">
        <v>40</v>
      </c>
      <c r="B14" s="25" t="s">
        <v>47</v>
      </c>
      <c r="C14" s="24"/>
      <c r="D14" s="24"/>
      <c r="E14" s="24"/>
      <c r="F14" s="26"/>
      <c r="G14" s="28"/>
      <c r="H14" s="27"/>
      <c r="I14" s="28"/>
      <c r="J14" s="23"/>
    </row>
    <row r="15" spans="1:10" ht="14.25">
      <c r="A15" s="24" t="s">
        <v>48</v>
      </c>
      <c r="B15" s="25" t="s">
        <v>49</v>
      </c>
      <c r="C15" s="24" t="s">
        <v>50</v>
      </c>
      <c r="D15" s="68">
        <v>30</v>
      </c>
      <c r="E15" s="68">
        <v>170</v>
      </c>
      <c r="F15" s="26">
        <v>5100</v>
      </c>
      <c r="G15" s="28">
        <v>4080</v>
      </c>
      <c r="H15" s="28">
        <v>1020</v>
      </c>
      <c r="I15" s="28"/>
      <c r="J15" s="23"/>
    </row>
    <row r="16" spans="1:10" ht="14.25">
      <c r="A16" s="24" t="s">
        <v>51</v>
      </c>
      <c r="B16" s="25" t="s">
        <v>52</v>
      </c>
      <c r="C16" s="24" t="s">
        <v>50</v>
      </c>
      <c r="D16" s="68">
        <v>50</v>
      </c>
      <c r="E16" s="24">
        <v>106.25</v>
      </c>
      <c r="F16" s="26">
        <v>5312.5</v>
      </c>
      <c r="G16" s="28">
        <v>4250</v>
      </c>
      <c r="H16" s="28">
        <v>1062.5</v>
      </c>
      <c r="I16" s="28"/>
      <c r="J16" s="23"/>
    </row>
    <row r="17" spans="1:10" ht="14.25">
      <c r="A17" s="24" t="s">
        <v>53</v>
      </c>
      <c r="B17" s="25" t="s">
        <v>54</v>
      </c>
      <c r="C17" s="24" t="s">
        <v>50</v>
      </c>
      <c r="D17" s="68">
        <v>120</v>
      </c>
      <c r="E17" s="24">
        <v>63.75</v>
      </c>
      <c r="F17" s="26">
        <v>7650</v>
      </c>
      <c r="G17" s="28">
        <v>6120</v>
      </c>
      <c r="H17" s="28">
        <v>1530</v>
      </c>
      <c r="I17" s="28"/>
      <c r="J17" s="23"/>
    </row>
    <row r="18" spans="1:10" ht="14.25">
      <c r="A18" s="70" t="s">
        <v>55</v>
      </c>
      <c r="B18" s="71" t="s">
        <v>56</v>
      </c>
      <c r="C18" s="70" t="s">
        <v>57</v>
      </c>
      <c r="D18" s="72">
        <v>15</v>
      </c>
      <c r="E18" s="69">
        <v>63.75</v>
      </c>
      <c r="F18" s="20">
        <v>956.25</v>
      </c>
      <c r="G18" s="22">
        <v>765</v>
      </c>
      <c r="H18" s="22">
        <v>191.25</v>
      </c>
      <c r="I18" s="22"/>
      <c r="J18" s="23"/>
    </row>
    <row r="19" spans="1:10" ht="71.25">
      <c r="A19" s="77">
        <v>2</v>
      </c>
      <c r="B19" s="76" t="s">
        <v>58</v>
      </c>
      <c r="C19" s="24"/>
      <c r="D19" s="24"/>
      <c r="E19" s="24"/>
      <c r="F19" s="74">
        <v>15900</v>
      </c>
      <c r="G19" s="27">
        <v>12720</v>
      </c>
      <c r="H19" s="27">
        <v>3180</v>
      </c>
      <c r="I19" s="28"/>
      <c r="J19" s="23"/>
    </row>
    <row r="20" spans="1:10" ht="57">
      <c r="A20" s="24" t="s">
        <v>59</v>
      </c>
      <c r="B20" s="25" t="s">
        <v>60</v>
      </c>
      <c r="C20" s="24" t="s">
        <v>36</v>
      </c>
      <c r="D20" s="68">
        <v>6</v>
      </c>
      <c r="E20" s="24">
        <v>650</v>
      </c>
      <c r="F20" s="26">
        <v>3900</v>
      </c>
      <c r="G20" s="28">
        <v>3120</v>
      </c>
      <c r="H20" s="28">
        <v>780</v>
      </c>
      <c r="I20" s="28"/>
      <c r="J20" s="23"/>
    </row>
    <row r="21" spans="1:16" ht="71.25">
      <c r="A21" s="24" t="s">
        <v>61</v>
      </c>
      <c r="B21" s="25" t="s">
        <v>62</v>
      </c>
      <c r="C21" s="24" t="s">
        <v>36</v>
      </c>
      <c r="D21" s="68">
        <v>6</v>
      </c>
      <c r="E21" s="67">
        <v>2000</v>
      </c>
      <c r="F21" s="26">
        <v>12000</v>
      </c>
      <c r="G21" s="28">
        <v>9600</v>
      </c>
      <c r="H21" s="28">
        <v>2400</v>
      </c>
      <c r="I21" s="28"/>
      <c r="J21" s="23"/>
      <c r="K21" s="29"/>
      <c r="N21" s="29"/>
      <c r="O21" s="29"/>
      <c r="P21" s="29"/>
    </row>
    <row r="22" spans="1:16" ht="14.25">
      <c r="A22" s="24"/>
      <c r="B22" s="25"/>
      <c r="C22" s="24"/>
      <c r="D22" s="24"/>
      <c r="E22" s="24"/>
      <c r="F22" s="26">
        <v>149746.77</v>
      </c>
      <c r="G22" s="27">
        <f>G19+G8</f>
        <v>119797.41</v>
      </c>
      <c r="H22" s="27">
        <f>H19+H8</f>
        <v>29949.36</v>
      </c>
      <c r="I22" s="28"/>
      <c r="J22" s="23"/>
      <c r="K22" s="29"/>
      <c r="N22" s="29"/>
      <c r="O22" s="29"/>
      <c r="P22" s="29"/>
    </row>
    <row r="23" spans="1:12" ht="14.25">
      <c r="A23" s="117"/>
      <c r="B23" s="117"/>
      <c r="C23" s="117"/>
      <c r="D23" s="117"/>
      <c r="E23" s="118" t="s">
        <v>21</v>
      </c>
      <c r="F23" s="118"/>
      <c r="G23" s="119">
        <f>G22+H22</f>
        <v>149746.77000000002</v>
      </c>
      <c r="H23" s="119"/>
      <c r="I23" s="119"/>
      <c r="J23" s="30"/>
      <c r="K23" s="30"/>
      <c r="L23" s="31"/>
    </row>
    <row r="24" spans="1:12" ht="14.25">
      <c r="A24" s="32"/>
      <c r="B24" s="32"/>
      <c r="C24" s="32"/>
      <c r="D24" s="32"/>
      <c r="E24" s="33"/>
      <c r="F24" s="33"/>
      <c r="G24" s="34"/>
      <c r="H24" s="34"/>
      <c r="I24" s="34"/>
      <c r="J24" s="30"/>
      <c r="K24" s="30"/>
      <c r="L24" s="31"/>
    </row>
    <row r="25" ht="13.5" thickBot="1">
      <c r="B25" s="35"/>
    </row>
    <row r="26" ht="13.5" thickTop="1">
      <c r="B26" s="13" t="s">
        <v>15</v>
      </c>
    </row>
    <row r="27" ht="12.75">
      <c r="B27" s="13" t="s">
        <v>63</v>
      </c>
    </row>
    <row r="28" spans="1:12" ht="14.25">
      <c r="A28" s="36"/>
      <c r="B28" s="36"/>
      <c r="C28" s="36"/>
      <c r="D28" s="30"/>
      <c r="E28" s="30"/>
      <c r="F28" s="30"/>
      <c r="G28" s="30"/>
      <c r="H28" s="30"/>
      <c r="I28" s="37"/>
      <c r="J28" s="30"/>
      <c r="K28" s="30"/>
      <c r="L28" s="31"/>
    </row>
    <row r="29" spans="2:8" ht="13.5" thickBot="1">
      <c r="B29" s="38"/>
      <c r="G29" s="120"/>
      <c r="H29" s="120"/>
    </row>
    <row r="30" spans="1:12" ht="18.75" customHeight="1" thickTop="1">
      <c r="A30" s="36"/>
      <c r="B30" s="122" t="s">
        <v>17</v>
      </c>
      <c r="C30" s="122"/>
      <c r="D30" s="122"/>
      <c r="E30" s="30"/>
      <c r="F30" s="30"/>
      <c r="G30" s="116" t="s">
        <v>6</v>
      </c>
      <c r="H30" s="116"/>
      <c r="I30" s="37"/>
      <c r="J30" s="30"/>
      <c r="K30" s="30"/>
      <c r="L30" s="31"/>
    </row>
    <row r="31" spans="1:12" ht="12.75">
      <c r="A31" s="29"/>
      <c r="B31" s="122"/>
      <c r="C31" s="122"/>
      <c r="D31" s="122"/>
      <c r="E31" s="31"/>
      <c r="F31" s="31"/>
      <c r="G31" s="121" t="s">
        <v>64</v>
      </c>
      <c r="H31" s="121"/>
      <c r="I31" s="31"/>
      <c r="J31" s="31"/>
      <c r="K31" s="31"/>
      <c r="L31" s="31"/>
    </row>
  </sheetData>
  <sheetProtection/>
  <mergeCells count="23">
    <mergeCell ref="G30:H30"/>
    <mergeCell ref="A23:D23"/>
    <mergeCell ref="E23:F23"/>
    <mergeCell ref="G23:I23"/>
    <mergeCell ref="G29:H29"/>
    <mergeCell ref="G31:H31"/>
    <mergeCell ref="B30:D31"/>
    <mergeCell ref="A6:A7"/>
    <mergeCell ref="B6:B7"/>
    <mergeCell ref="F6:F7"/>
    <mergeCell ref="G6:I6"/>
    <mergeCell ref="E5:F5"/>
    <mergeCell ref="E6:E7"/>
    <mergeCell ref="C6:C7"/>
    <mergeCell ref="D6:D7"/>
    <mergeCell ref="G5:I5"/>
    <mergeCell ref="D3:H3"/>
    <mergeCell ref="A1:B1"/>
    <mergeCell ref="A2:B2"/>
    <mergeCell ref="A3:B3"/>
    <mergeCell ref="I1:I3"/>
    <mergeCell ref="C1:H1"/>
    <mergeCell ref="D2:H2"/>
  </mergeCells>
  <printOptions horizontalCentered="1" verticalCentered="1"/>
  <pageMargins left="0.5118110236220472" right="0.5118110236220472" top="0" bottom="0" header="0" footer="0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419"/>
  <sheetViews>
    <sheetView tabSelected="1" zoomScale="60" zoomScaleNormal="60" zoomScalePageLayoutView="0" workbookViewId="0" topLeftCell="A1">
      <selection activeCell="C17" sqref="C17:P17"/>
    </sheetView>
  </sheetViews>
  <sheetFormatPr defaultColWidth="9.140625" defaultRowHeight="12.75"/>
  <cols>
    <col min="1" max="1" width="11.140625" style="56" customWidth="1"/>
    <col min="2" max="2" width="47.00390625" style="39" customWidth="1"/>
    <col min="3" max="3" width="18.00390625" style="39" customWidth="1"/>
    <col min="4" max="4" width="13.7109375" style="39" customWidth="1"/>
    <col min="5" max="5" width="17.57421875" style="39" customWidth="1"/>
    <col min="6" max="6" width="14.00390625" style="39" customWidth="1"/>
    <col min="7" max="7" width="13.8515625" style="39" customWidth="1"/>
    <col min="8" max="9" width="11.7109375" style="39" customWidth="1"/>
    <col min="10" max="10" width="13.57421875" style="39" customWidth="1"/>
    <col min="11" max="12" width="11.7109375" style="39" customWidth="1"/>
    <col min="13" max="13" width="14.00390625" style="39" customWidth="1"/>
    <col min="14" max="14" width="11.7109375" style="39" customWidth="1"/>
    <col min="15" max="15" width="11.28125" style="39" customWidth="1"/>
    <col min="16" max="16" width="21.140625" style="39" customWidth="1"/>
    <col min="17" max="17" width="21.8515625" style="39" customWidth="1"/>
    <col min="18" max="18" width="7.421875" style="39" customWidth="1"/>
    <col min="19" max="16384" width="9.140625" style="39" customWidth="1"/>
  </cols>
  <sheetData>
    <row r="1" spans="1:196" s="41" customFormat="1" ht="42.75" customHeight="1" thickTop="1">
      <c r="A1" s="167" t="s">
        <v>18</v>
      </c>
      <c r="B1" s="168"/>
      <c r="C1" s="169" t="s">
        <v>22</v>
      </c>
      <c r="D1" s="170"/>
      <c r="E1" s="170"/>
      <c r="F1" s="170"/>
      <c r="G1" s="170"/>
      <c r="H1" s="170"/>
      <c r="I1" s="170"/>
      <c r="J1" s="170"/>
      <c r="K1" s="170"/>
      <c r="L1" s="171" t="s">
        <v>23</v>
      </c>
      <c r="M1" s="172"/>
      <c r="N1" s="173"/>
      <c r="O1" s="174"/>
      <c r="P1" s="175"/>
      <c r="Q1" s="40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</row>
    <row r="2" spans="1:17" ht="30.75" customHeight="1">
      <c r="A2" s="97" t="s">
        <v>20</v>
      </c>
      <c r="B2" s="98"/>
      <c r="C2" s="176" t="s">
        <v>24</v>
      </c>
      <c r="D2" s="177"/>
      <c r="E2" s="178" t="str">
        <f>'Planilha-orçamentaria'!D2</f>
        <v>Município de Orlândia/SP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42"/>
    </row>
    <row r="3" spans="1:17" ht="54" customHeight="1" thickBot="1">
      <c r="A3" s="152" t="s">
        <v>12</v>
      </c>
      <c r="B3" s="153"/>
      <c r="C3" s="154" t="s">
        <v>13</v>
      </c>
      <c r="D3" s="155"/>
      <c r="E3" s="156" t="str">
        <f>'Planilha-orçamentaria'!D3</f>
        <v>Implantação das ações do Plano Diretor de Combate a Perdas de água com instalação de macromedidores de vazão no sistema de abastecimento de água do município de Orlândia/SP - FASE 1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43"/>
    </row>
    <row r="4" spans="1:17" ht="16.5" thickBot="1">
      <c r="A4" s="8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88"/>
    </row>
    <row r="5" spans="1:17" s="45" customFormat="1" ht="39.75" thickBot="1">
      <c r="A5" s="159" t="s">
        <v>9</v>
      </c>
      <c r="B5" s="89" t="s">
        <v>25</v>
      </c>
      <c r="C5" s="89" t="s">
        <v>26</v>
      </c>
      <c r="D5" s="161" t="s">
        <v>31</v>
      </c>
      <c r="E5" s="162"/>
      <c r="F5" s="162"/>
      <c r="G5" s="162"/>
      <c r="H5" s="162"/>
      <c r="I5" s="163"/>
      <c r="J5" s="162"/>
      <c r="K5" s="162"/>
      <c r="L5" s="162"/>
      <c r="M5" s="162"/>
      <c r="N5" s="162"/>
      <c r="O5" s="164"/>
      <c r="P5" s="165" t="s">
        <v>27</v>
      </c>
      <c r="Q5" s="150" t="s">
        <v>28</v>
      </c>
    </row>
    <row r="6" spans="1:17" s="45" customFormat="1" ht="20.25" thickBot="1">
      <c r="A6" s="160"/>
      <c r="B6" s="46" t="s">
        <v>29</v>
      </c>
      <c r="C6" s="78" t="s">
        <v>30</v>
      </c>
      <c r="D6" s="47">
        <v>1</v>
      </c>
      <c r="E6" s="80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8">
        <v>12</v>
      </c>
      <c r="P6" s="166"/>
      <c r="Q6" s="151"/>
    </row>
    <row r="7" spans="1:19" ht="15.75" thickBot="1">
      <c r="A7" s="146">
        <v>1</v>
      </c>
      <c r="B7" s="127" t="s">
        <v>66</v>
      </c>
      <c r="C7" s="147"/>
      <c r="D7" s="66">
        <v>12676.67</v>
      </c>
      <c r="E7" s="62"/>
      <c r="F7" s="63"/>
      <c r="G7" s="63"/>
      <c r="H7" s="63"/>
      <c r="I7" s="63"/>
      <c r="J7" s="63"/>
      <c r="K7" s="57"/>
      <c r="L7" s="57"/>
      <c r="M7" s="57"/>
      <c r="N7" s="57"/>
      <c r="O7" s="57"/>
      <c r="P7" s="148"/>
      <c r="Q7" s="123">
        <f>SUM(C7:P7)</f>
        <v>12676.67</v>
      </c>
      <c r="R7" s="45"/>
      <c r="S7" s="45"/>
    </row>
    <row r="8" spans="1:19" ht="32.25" customHeight="1" thickBot="1">
      <c r="A8" s="126"/>
      <c r="B8" s="128"/>
      <c r="C8" s="129"/>
      <c r="D8" s="84"/>
      <c r="E8" s="81"/>
      <c r="F8" s="64"/>
      <c r="G8" s="65"/>
      <c r="H8" s="65"/>
      <c r="I8" s="65"/>
      <c r="J8" s="65"/>
      <c r="K8" s="58"/>
      <c r="L8" s="58"/>
      <c r="M8" s="58"/>
      <c r="N8" s="58"/>
      <c r="O8" s="58"/>
      <c r="P8" s="149"/>
      <c r="Q8" s="124"/>
      <c r="R8" s="45"/>
      <c r="S8" s="45"/>
    </row>
    <row r="9" spans="1:19" ht="15.75" customHeight="1" thickBot="1">
      <c r="A9" s="125">
        <v>2</v>
      </c>
      <c r="B9" s="127" t="s">
        <v>67</v>
      </c>
      <c r="C9" s="129"/>
      <c r="D9" s="66">
        <v>53120</v>
      </c>
      <c r="E9" s="62"/>
      <c r="F9" s="63"/>
      <c r="G9" s="61"/>
      <c r="H9" s="61"/>
      <c r="I9" s="61"/>
      <c r="J9" s="61"/>
      <c r="K9" s="59"/>
      <c r="L9" s="59"/>
      <c r="M9" s="59"/>
      <c r="N9" s="59"/>
      <c r="O9" s="59"/>
      <c r="P9" s="131"/>
      <c r="Q9" s="123">
        <f>SUM(C9:P9)</f>
        <v>53120</v>
      </c>
      <c r="R9" s="45"/>
      <c r="S9" s="45"/>
    </row>
    <row r="10" spans="1:19" ht="28.5" customHeight="1" thickBot="1">
      <c r="A10" s="126"/>
      <c r="B10" s="128"/>
      <c r="C10" s="130"/>
      <c r="D10" s="84"/>
      <c r="E10" s="81"/>
      <c r="F10" s="64"/>
      <c r="G10" s="86"/>
      <c r="H10" s="61"/>
      <c r="I10" s="61"/>
      <c r="J10" s="61"/>
      <c r="K10" s="59"/>
      <c r="L10" s="59"/>
      <c r="M10" s="59"/>
      <c r="N10" s="59"/>
      <c r="O10" s="59"/>
      <c r="P10" s="132"/>
      <c r="Q10" s="124"/>
      <c r="R10" s="45"/>
      <c r="S10" s="45"/>
    </row>
    <row r="11" spans="1:19" ht="15.75" customHeight="1" thickBot="1">
      <c r="A11" s="146">
        <v>3</v>
      </c>
      <c r="B11" s="127" t="s">
        <v>68</v>
      </c>
      <c r="C11" s="147"/>
      <c r="D11" s="66">
        <v>16894</v>
      </c>
      <c r="E11" s="62"/>
      <c r="F11" s="63"/>
      <c r="G11" s="63"/>
      <c r="H11" s="63"/>
      <c r="I11" s="63"/>
      <c r="J11" s="63"/>
      <c r="K11" s="57"/>
      <c r="L11" s="57"/>
      <c r="M11" s="57"/>
      <c r="N11" s="57"/>
      <c r="O11" s="57"/>
      <c r="P11" s="148"/>
      <c r="Q11" s="123">
        <f>SUM(C11:P11)</f>
        <v>16894</v>
      </c>
      <c r="R11" s="45"/>
      <c r="S11" s="45"/>
    </row>
    <row r="12" spans="1:19" ht="29.25" customHeight="1" thickBot="1">
      <c r="A12" s="126"/>
      <c r="B12" s="128"/>
      <c r="C12" s="129"/>
      <c r="D12" s="84"/>
      <c r="E12" s="81"/>
      <c r="F12" s="64"/>
      <c r="G12" s="65"/>
      <c r="H12" s="65"/>
      <c r="I12" s="65"/>
      <c r="J12" s="65"/>
      <c r="K12" s="58"/>
      <c r="L12" s="58"/>
      <c r="M12" s="58"/>
      <c r="N12" s="58"/>
      <c r="O12" s="58"/>
      <c r="P12" s="149"/>
      <c r="Q12" s="124"/>
      <c r="R12" s="45"/>
      <c r="S12" s="45"/>
    </row>
    <row r="13" spans="1:19" ht="15.75" thickBot="1">
      <c r="A13" s="125">
        <v>4</v>
      </c>
      <c r="B13" s="127" t="s">
        <v>69</v>
      </c>
      <c r="C13" s="129"/>
      <c r="D13" s="66"/>
      <c r="E13" s="82">
        <v>15177.22</v>
      </c>
      <c r="F13" s="61">
        <v>15177.22</v>
      </c>
      <c r="G13" s="61">
        <v>15177.22</v>
      </c>
      <c r="H13" s="61"/>
      <c r="I13" s="61"/>
      <c r="J13" s="61"/>
      <c r="K13" s="59"/>
      <c r="L13" s="59"/>
      <c r="M13" s="59"/>
      <c r="N13" s="59"/>
      <c r="O13" s="59"/>
      <c r="P13" s="131"/>
      <c r="Q13" s="123">
        <f>SUM(C13:P13)</f>
        <v>45531.659999999996</v>
      </c>
      <c r="R13" s="45"/>
      <c r="S13" s="45"/>
    </row>
    <row r="14" spans="1:19" ht="60.75" customHeight="1" thickBot="1">
      <c r="A14" s="126"/>
      <c r="B14" s="128"/>
      <c r="C14" s="130"/>
      <c r="D14" s="85"/>
      <c r="E14" s="60"/>
      <c r="F14" s="60"/>
      <c r="G14" s="60"/>
      <c r="H14" s="61"/>
      <c r="I14" s="61"/>
      <c r="J14" s="61"/>
      <c r="K14" s="59"/>
      <c r="L14" s="59"/>
      <c r="M14" s="59"/>
      <c r="N14" s="59"/>
      <c r="O14" s="59"/>
      <c r="P14" s="132"/>
      <c r="Q14" s="124"/>
      <c r="R14" s="45"/>
      <c r="S14" s="45"/>
    </row>
    <row r="15" spans="1:19" ht="20.25" thickBot="1">
      <c r="A15" s="134" t="s">
        <v>0</v>
      </c>
      <c r="B15" s="135"/>
      <c r="C15" s="79"/>
      <c r="D15" s="66">
        <f>SUM(D7:D11)</f>
        <v>82690.67</v>
      </c>
      <c r="E15" s="83">
        <f>SUM(E7:E13)</f>
        <v>15177.22</v>
      </c>
      <c r="F15" s="66">
        <f>SUM(F13)</f>
        <v>15177.22</v>
      </c>
      <c r="G15" s="66">
        <f>SUM(G7:G13)</f>
        <v>15177.22</v>
      </c>
      <c r="H15" s="66">
        <f aca="true" t="shared" si="0" ref="H15:O15">SUM(H7:H10)</f>
        <v>0</v>
      </c>
      <c r="I15" s="66">
        <f t="shared" si="0"/>
        <v>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0</v>
      </c>
      <c r="P15" s="50"/>
      <c r="Q15" s="90">
        <f>Q7+Q9+Q11+Q13</f>
        <v>128222.32999999999</v>
      </c>
      <c r="R15" s="45"/>
      <c r="S15" s="45"/>
    </row>
    <row r="16" spans="1:19" ht="20.25" thickBot="1">
      <c r="A16" s="136" t="s">
        <v>1</v>
      </c>
      <c r="B16" s="137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90">
        <f>Q15-Q17</f>
        <v>8424.919999999984</v>
      </c>
      <c r="R16" s="45"/>
      <c r="S16" s="45"/>
    </row>
    <row r="17" spans="1:19" ht="20.25" thickBot="1">
      <c r="A17" s="138" t="s">
        <v>70</v>
      </c>
      <c r="B17" s="139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91">
        <v>119797.41</v>
      </c>
      <c r="R17" s="45"/>
      <c r="S17" s="45"/>
    </row>
    <row r="18" spans="1:19" ht="18">
      <c r="A18" s="3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2"/>
    </row>
    <row r="19" spans="1:20" ht="14.2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53"/>
      <c r="S19" s="54"/>
      <c r="T19" s="55"/>
    </row>
    <row r="20" spans="1:19" ht="14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53"/>
      <c r="S20" s="54"/>
    </row>
    <row r="21" spans="1:20" ht="14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53"/>
      <c r="S21" s="54"/>
      <c r="T21" s="55"/>
    </row>
    <row r="22" spans="1:19" ht="14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53"/>
      <c r="S22" s="54"/>
    </row>
    <row r="23" spans="1:19" ht="12.75">
      <c r="A23" s="49"/>
      <c r="B23" s="4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.75">
      <c r="A24" s="3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2.75">
      <c r="A25" s="3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.75">
      <c r="A26" s="3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ht="12.75">
      <c r="A27" s="39"/>
    </row>
    <row r="28" ht="12.75">
      <c r="A28" s="39"/>
    </row>
    <row r="29" ht="12.75">
      <c r="A29" s="39"/>
    </row>
    <row r="30" ht="12.75">
      <c r="A30" s="39"/>
    </row>
    <row r="31" ht="12.75">
      <c r="A31" s="39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39"/>
    </row>
    <row r="258" ht="12.75">
      <c r="A258" s="39"/>
    </row>
    <row r="259" ht="12.75">
      <c r="A259" s="39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  <row r="276" ht="12.75">
      <c r="A276" s="39"/>
    </row>
    <row r="277" ht="12.75">
      <c r="A277" s="39"/>
    </row>
    <row r="278" ht="12.75">
      <c r="A278" s="39"/>
    </row>
    <row r="279" ht="12.75">
      <c r="A279" s="39"/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4" ht="12.75">
      <c r="A314" s="39"/>
    </row>
    <row r="315" ht="12.75">
      <c r="A315" s="39"/>
    </row>
    <row r="316" ht="12.75">
      <c r="A316" s="39"/>
    </row>
    <row r="317" ht="12.75">
      <c r="A317" s="39"/>
    </row>
    <row r="318" ht="12.75">
      <c r="A318" s="39"/>
    </row>
    <row r="319" ht="12.75">
      <c r="A319" s="39"/>
    </row>
    <row r="320" ht="12.75">
      <c r="A320" s="39"/>
    </row>
    <row r="321" ht="12.75">
      <c r="A321" s="39"/>
    </row>
    <row r="322" ht="12.75">
      <c r="A322" s="39"/>
    </row>
    <row r="323" ht="12.75">
      <c r="A323" s="39"/>
    </row>
    <row r="324" ht="12.75">
      <c r="A324" s="39"/>
    </row>
    <row r="325" ht="12.75">
      <c r="A325" s="39"/>
    </row>
    <row r="326" ht="12.75">
      <c r="A326" s="39"/>
    </row>
    <row r="327" ht="12.75">
      <c r="A327" s="39"/>
    </row>
    <row r="328" ht="12.75">
      <c r="A328" s="39"/>
    </row>
    <row r="329" ht="12.75">
      <c r="A329" s="39"/>
    </row>
    <row r="330" ht="12.75">
      <c r="A330" s="39"/>
    </row>
    <row r="331" ht="12.75">
      <c r="A331" s="39"/>
    </row>
    <row r="332" ht="12.75">
      <c r="A332" s="39"/>
    </row>
    <row r="333" ht="12.75">
      <c r="A333" s="39"/>
    </row>
    <row r="334" ht="12.75">
      <c r="A334" s="39"/>
    </row>
    <row r="335" ht="12.75">
      <c r="A335" s="39"/>
    </row>
    <row r="336" ht="12.75">
      <c r="A336" s="39"/>
    </row>
    <row r="337" ht="12.75">
      <c r="A337" s="39"/>
    </row>
    <row r="338" ht="12.75">
      <c r="A338" s="39"/>
    </row>
    <row r="339" ht="12.75">
      <c r="A339" s="39"/>
    </row>
    <row r="340" ht="12.75">
      <c r="A340" s="39"/>
    </row>
    <row r="341" ht="12.75">
      <c r="A341" s="39"/>
    </row>
    <row r="342" ht="12.75">
      <c r="A342" s="39"/>
    </row>
    <row r="343" ht="12.75">
      <c r="A343" s="39"/>
    </row>
    <row r="344" ht="12.75">
      <c r="A344" s="39"/>
    </row>
    <row r="345" ht="12.75">
      <c r="A345" s="39"/>
    </row>
    <row r="346" ht="12.75">
      <c r="A346" s="39"/>
    </row>
    <row r="347" ht="12.75">
      <c r="A347" s="39"/>
    </row>
    <row r="348" ht="12.75">
      <c r="A348" s="39"/>
    </row>
    <row r="349" ht="12.75">
      <c r="A349" s="39"/>
    </row>
    <row r="350" ht="12.75">
      <c r="A350" s="39"/>
    </row>
    <row r="351" ht="12.75">
      <c r="A351" s="39"/>
    </row>
    <row r="352" ht="12.75">
      <c r="A352" s="39"/>
    </row>
    <row r="353" ht="12.75">
      <c r="A353" s="39"/>
    </row>
    <row r="354" ht="12.75">
      <c r="A354" s="39"/>
    </row>
    <row r="355" ht="12.75">
      <c r="A355" s="39"/>
    </row>
    <row r="356" ht="12.75">
      <c r="A356" s="39"/>
    </row>
    <row r="357" ht="12.75">
      <c r="A357" s="39"/>
    </row>
    <row r="358" ht="12.75">
      <c r="A358" s="39"/>
    </row>
    <row r="359" ht="12.75">
      <c r="A359" s="39"/>
    </row>
    <row r="360" ht="12.75">
      <c r="A360" s="39"/>
    </row>
    <row r="361" ht="12.75">
      <c r="A361" s="39"/>
    </row>
    <row r="362" ht="12.75">
      <c r="A362" s="39"/>
    </row>
    <row r="363" ht="12.75">
      <c r="A363" s="39"/>
    </row>
    <row r="364" ht="12.75">
      <c r="A364" s="39"/>
    </row>
    <row r="365" ht="12.75">
      <c r="A365" s="39"/>
    </row>
    <row r="366" ht="12.75">
      <c r="A366" s="39"/>
    </row>
    <row r="367" ht="12.75">
      <c r="A367" s="39"/>
    </row>
    <row r="368" ht="12.75">
      <c r="A368" s="39"/>
    </row>
    <row r="369" ht="12.75">
      <c r="A369" s="39"/>
    </row>
    <row r="370" ht="12.75">
      <c r="A370" s="39"/>
    </row>
    <row r="371" ht="12.75">
      <c r="A371" s="39"/>
    </row>
    <row r="372" ht="12.75">
      <c r="A372" s="39"/>
    </row>
    <row r="373" ht="12.75">
      <c r="A373" s="39"/>
    </row>
    <row r="374" ht="12.75">
      <c r="A374" s="39"/>
    </row>
    <row r="375" ht="12.75">
      <c r="A375" s="39"/>
    </row>
    <row r="376" ht="12.75">
      <c r="A376" s="39"/>
    </row>
    <row r="377" ht="12.75">
      <c r="A377" s="39"/>
    </row>
    <row r="378" ht="12.75">
      <c r="A378" s="39"/>
    </row>
    <row r="379" ht="12.75">
      <c r="A379" s="39"/>
    </row>
    <row r="380" ht="12.75">
      <c r="A380" s="39"/>
    </row>
    <row r="381" ht="12.75">
      <c r="A381" s="39"/>
    </row>
    <row r="382" ht="12.75">
      <c r="A382" s="39"/>
    </row>
    <row r="383" ht="12.75">
      <c r="A383" s="39"/>
    </row>
    <row r="384" ht="12.75">
      <c r="A384" s="39"/>
    </row>
    <row r="385" ht="12.75">
      <c r="A385" s="39"/>
    </row>
    <row r="386" ht="12.75">
      <c r="A386" s="39"/>
    </row>
    <row r="387" ht="12.75">
      <c r="A387" s="39"/>
    </row>
    <row r="388" ht="12.75">
      <c r="A388" s="39"/>
    </row>
    <row r="389" ht="12.75">
      <c r="A389" s="39"/>
    </row>
    <row r="390" ht="12.75">
      <c r="A390" s="39"/>
    </row>
    <row r="391" ht="12.75">
      <c r="A391" s="39"/>
    </row>
    <row r="392" ht="12.75">
      <c r="A392" s="39"/>
    </row>
    <row r="393" ht="12.75">
      <c r="A393" s="39"/>
    </row>
    <row r="394" ht="12.75">
      <c r="A394" s="39"/>
    </row>
    <row r="395" ht="12.75">
      <c r="A395" s="39"/>
    </row>
    <row r="396" ht="12.75">
      <c r="A396" s="39"/>
    </row>
    <row r="397" ht="12.75">
      <c r="A397" s="39"/>
    </row>
    <row r="398" ht="12.75">
      <c r="A398" s="39"/>
    </row>
    <row r="399" ht="12.75">
      <c r="A399" s="39"/>
    </row>
    <row r="400" ht="12.75">
      <c r="A400" s="39"/>
    </row>
    <row r="401" ht="12.75">
      <c r="A401" s="39"/>
    </row>
    <row r="402" ht="12.75">
      <c r="A402" s="39"/>
    </row>
    <row r="403" ht="12.75">
      <c r="A403" s="39"/>
    </row>
    <row r="404" ht="12.75">
      <c r="A404" s="39"/>
    </row>
    <row r="405" ht="12.75">
      <c r="A405" s="39"/>
    </row>
    <row r="406" ht="12.75">
      <c r="A406" s="39"/>
    </row>
    <row r="407" ht="12.75">
      <c r="A407" s="39"/>
    </row>
    <row r="408" ht="12.75">
      <c r="A408" s="39"/>
    </row>
    <row r="409" ht="12.75">
      <c r="A409" s="39"/>
    </row>
    <row r="410" ht="12.75">
      <c r="A410" s="39"/>
    </row>
    <row r="411" ht="12.75">
      <c r="A411" s="39"/>
    </row>
    <row r="412" ht="12.75">
      <c r="A412" s="39"/>
    </row>
    <row r="413" ht="12.75">
      <c r="A413" s="39"/>
    </row>
    <row r="414" ht="12.75">
      <c r="A414" s="39"/>
    </row>
    <row r="415" ht="12.75">
      <c r="A415" s="39"/>
    </row>
    <row r="416" ht="12.75">
      <c r="A416" s="39"/>
    </row>
    <row r="417" ht="12.75">
      <c r="A417" s="39"/>
    </row>
    <row r="418" ht="12.75">
      <c r="A418" s="39"/>
    </row>
    <row r="419" ht="12.75">
      <c r="A419" s="39"/>
    </row>
  </sheetData>
  <sheetProtection/>
  <mergeCells count="41">
    <mergeCell ref="A1:B1"/>
    <mergeCell ref="C1:K1"/>
    <mergeCell ref="L1:M1"/>
    <mergeCell ref="N1:P1"/>
    <mergeCell ref="A2:B2"/>
    <mergeCell ref="C2:D2"/>
    <mergeCell ref="E2:P2"/>
    <mergeCell ref="A3:B3"/>
    <mergeCell ref="C3:D3"/>
    <mergeCell ref="E3:P3"/>
    <mergeCell ref="A5:A6"/>
    <mergeCell ref="D5:O5"/>
    <mergeCell ref="P5:P6"/>
    <mergeCell ref="Q5:Q6"/>
    <mergeCell ref="A7:A8"/>
    <mergeCell ref="B7:B8"/>
    <mergeCell ref="C7:C8"/>
    <mergeCell ref="P7:P8"/>
    <mergeCell ref="Q7:Q8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A21:Q22"/>
    <mergeCell ref="A19:Q20"/>
    <mergeCell ref="A15:B15"/>
    <mergeCell ref="A16:B16"/>
    <mergeCell ref="A17:B17"/>
    <mergeCell ref="C16:P16"/>
    <mergeCell ref="C17:P17"/>
    <mergeCell ref="Q11:Q12"/>
    <mergeCell ref="A13:A14"/>
    <mergeCell ref="B13:B14"/>
    <mergeCell ref="C13:C14"/>
    <mergeCell ref="P13:P14"/>
    <mergeCell ref="Q13:Q14"/>
  </mergeCells>
  <printOptions/>
  <pageMargins left="0.5118110236220472" right="0.5118110236220472" top="0.7874015748031497" bottom="0.7874015748031497" header="0.31496062992125984" footer="0.3149606299212598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licitacao02</cp:lastModifiedBy>
  <cp:lastPrinted>2017-04-17T18:24:04Z</cp:lastPrinted>
  <dcterms:created xsi:type="dcterms:W3CDTF">1999-02-01T16:53:28Z</dcterms:created>
  <dcterms:modified xsi:type="dcterms:W3CDTF">2017-04-17T18:46:33Z</dcterms:modified>
  <cp:category/>
  <cp:version/>
  <cp:contentType/>
  <cp:contentStatus/>
</cp:coreProperties>
</file>