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RCL" sheetId="5" r:id="rId1"/>
  </sheets>
  <calcPr calcId="125725"/>
</workbook>
</file>

<file path=xl/calcChain.xml><?xml version="1.0" encoding="utf-8"?>
<calcChain xmlns="http://schemas.openxmlformats.org/spreadsheetml/2006/main">
  <c r="N27" i="5"/>
  <c r="O27"/>
  <c r="G27"/>
  <c r="F27"/>
  <c r="C27"/>
  <c r="L26"/>
  <c r="L27" s="1"/>
  <c r="I26"/>
  <c r="I27" s="1"/>
  <c r="H26"/>
  <c r="H27" s="1"/>
  <c r="G26"/>
  <c r="F26"/>
  <c r="E26"/>
  <c r="E27" s="1"/>
  <c r="D26"/>
  <c r="D27" s="1"/>
  <c r="C26"/>
  <c r="L22"/>
  <c r="K22"/>
  <c r="J22"/>
  <c r="O22" s="1"/>
  <c r="I22"/>
  <c r="L20"/>
  <c r="K20"/>
  <c r="K26" s="1"/>
  <c r="K27" s="1"/>
  <c r="J20"/>
  <c r="J26" s="1"/>
  <c r="J27" s="1"/>
  <c r="I20"/>
  <c r="L17"/>
  <c r="K17"/>
  <c r="H17"/>
  <c r="G17"/>
  <c r="D17"/>
  <c r="C17"/>
  <c r="L13"/>
  <c r="K13"/>
  <c r="J13"/>
  <c r="J17" s="1"/>
  <c r="I13"/>
  <c r="I17" s="1"/>
  <c r="H13"/>
  <c r="G13"/>
  <c r="F13"/>
  <c r="F17" s="1"/>
  <c r="E13"/>
  <c r="E17" s="1"/>
  <c r="D13"/>
  <c r="C13"/>
  <c r="N26"/>
  <c r="O21"/>
  <c r="O19"/>
  <c r="O14"/>
  <c r="O12"/>
  <c r="M26"/>
  <c r="M13"/>
  <c r="M17" s="1"/>
  <c r="N13"/>
  <c r="N17" s="1"/>
  <c r="O20" l="1"/>
  <c r="M27"/>
  <c r="O25"/>
  <c r="O24"/>
  <c r="O23"/>
  <c r="O16"/>
  <c r="O15"/>
  <c r="O13"/>
  <c r="O17" s="1"/>
  <c r="O26" l="1"/>
</calcChain>
</file>

<file path=xl/sharedStrings.xml><?xml version="1.0" encoding="utf-8"?>
<sst xmlns="http://schemas.openxmlformats.org/spreadsheetml/2006/main" count="40" uniqueCount="38">
  <si>
    <t>MUNICÍPIO DE ORLANDIA</t>
  </si>
  <si>
    <t xml:space="preserve">   Prefeita Municipal</t>
  </si>
  <si>
    <t>Responsável pelo Controle Interno</t>
  </si>
  <si>
    <t>Flavia Mendes Gomes</t>
  </si>
  <si>
    <t>TOTAL</t>
  </si>
  <si>
    <t>Contabilista – CRC Nº 198174/0-5</t>
  </si>
  <si>
    <t xml:space="preserve">                             Márcio Fávaro Cherubim</t>
  </si>
  <si>
    <t>RECEITA CORRENTE LÍQUIDA</t>
  </si>
  <si>
    <t>(Artigo 2º, Inciso IV e 53, Inciso I da LC. 101/00)</t>
  </si>
  <si>
    <t xml:space="preserve">ADMINISTRAÇÃO DIRETA, INDIRETA E FUNDACIONAL </t>
  </si>
  <si>
    <t>RECEITAS CORRENTES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</si>
  <si>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</si>
  <si>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</si>
  <si>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</si>
  <si>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</si>
  <si>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</si>
  <si>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</si>
  <si>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</si>
  <si>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</si>
  <si>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</si>
  <si>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</si>
  <si>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</si>
  <si>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 xml:space="preserve">ADMINISTRAÇÃO DIRETA </t>
  </si>
  <si>
    <t xml:space="preserve">ADMINISTRAÇÃO INDIRETA </t>
  </si>
  <si>
    <t xml:space="preserve">    Autarquias</t>
  </si>
  <si>
    <t xml:space="preserve">    Fundações Públicas</t>
  </si>
  <si>
    <t xml:space="preserve">    Empresas Estatais Dependentes</t>
  </si>
  <si>
    <t xml:space="preserve">    Subtotal</t>
  </si>
  <si>
    <t xml:space="preserve">( - ) DEDUÇÕES </t>
  </si>
  <si>
    <t xml:space="preserve">    Receitas Transf. Intrag. Adm. Dir/Ind.e Fund.</t>
  </si>
  <si>
    <t xml:space="preserve">    Contrib. Serv. Reg.Própr.Previdência</t>
  </si>
  <si>
    <t xml:space="preserve">    Compensação Financ.entre Reg. Prev.</t>
  </si>
  <si>
    <t xml:space="preserve">    Anulação de Restos a Pagar</t>
  </si>
  <si>
    <t xml:space="preserve">    Outras</t>
  </si>
  <si>
    <t>Alessandro Rogério Quaresemin</t>
  </si>
  <si>
    <t>DEZEMBRO</t>
  </si>
  <si>
    <t xml:space="preserve">    FUNDEB</t>
  </si>
  <si>
    <t>3º BIMESTRE DE 2014</t>
  </si>
</sst>
</file>

<file path=xl/styles.xml><?xml version="1.0" encoding="utf-8"?>
<styleSheet xmlns="http://schemas.openxmlformats.org/spreadsheetml/2006/main">
  <numFmts count="1">
    <numFmt numFmtId="164" formatCode="_(&quot;R$&quot;* #,##0.00_);_(&quot;R$&quot;* \(#,##0.00\);_(&quot;R$&quot;* &quot;-&quot;??_);_(@_)"/>
  </numFmts>
  <fonts count="12">
    <font>
      <sz val="11"/>
      <color theme="1"/>
      <name val="Calibri"/>
      <family val="2"/>
      <scheme val="minor"/>
    </font>
    <font>
      <sz val="12"/>
      <name val="Times New Roman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2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1" applyFont="1" applyAlignment="1" applyProtection="1">
      <alignment horizontal="center"/>
      <protection locked="0"/>
    </xf>
    <xf numFmtId="0" fontId="0" fillId="0" borderId="0" xfId="0"/>
    <xf numFmtId="0" fontId="5" fillId="0" borderId="0" xfId="4" applyFont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9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0" fillId="0" borderId="0" xfId="0" applyFont="1" applyProtection="1">
      <protection hidden="1"/>
    </xf>
    <xf numFmtId="4" fontId="8" fillId="0" borderId="2" xfId="0" applyNumberFormat="1" applyFont="1" applyBorder="1" applyProtection="1">
      <protection locked="0"/>
    </xf>
    <xf numFmtId="4" fontId="8" fillId="0" borderId="2" xfId="0" applyNumberFormat="1" applyFont="1" applyBorder="1" applyProtection="1">
      <protection hidden="1"/>
    </xf>
    <xf numFmtId="4" fontId="8" fillId="0" borderId="4" xfId="0" applyNumberFormat="1" applyFont="1" applyBorder="1" applyProtection="1">
      <protection hidden="1"/>
    </xf>
    <xf numFmtId="4" fontId="3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6" xfId="1" applyFont="1" applyBorder="1" applyAlignment="1" applyProtection="1">
      <alignment horizontal="center"/>
      <protection locked="0"/>
    </xf>
    <xf numFmtId="0" fontId="0" fillId="0" borderId="6" xfId="0" applyBorder="1"/>
    <xf numFmtId="0" fontId="5" fillId="0" borderId="0" xfId="4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protection hidden="1"/>
    </xf>
    <xf numFmtId="0" fontId="3" fillId="0" borderId="2" xfId="0" applyFont="1" applyBorder="1" applyAlignment="1" applyProtection="1">
      <protection locked="0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4" fillId="0" borderId="2" xfId="0" applyFont="1" applyBorder="1" applyAlignment="1" applyProtection="1">
      <alignment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</cellXfs>
  <cellStyles count="7">
    <cellStyle name="Moeda 2" xfId="2"/>
    <cellStyle name="Moeda 3" xfId="5"/>
    <cellStyle name="Normal" xfId="0" builtinId="0"/>
    <cellStyle name="Normal 2" xfId="1"/>
    <cellStyle name="Normal 3" xfId="4"/>
    <cellStyle name="Porcentagem 2" xfId="3"/>
    <cellStyle name="Porcentagem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6"/>
  <sheetViews>
    <sheetView tabSelected="1" topLeftCell="A10" workbookViewId="0">
      <selection activeCell="A28" sqref="A28:G28"/>
    </sheetView>
  </sheetViews>
  <sheetFormatPr defaultRowHeight="15"/>
  <cols>
    <col min="1" max="1" width="37.28515625" bestFit="1" customWidth="1"/>
    <col min="3" max="5" width="14.28515625" customWidth="1"/>
    <col min="6" max="6" width="15.7109375" customWidth="1"/>
    <col min="7" max="7" width="16.42578125" customWidth="1"/>
    <col min="8" max="15" width="14.28515625" customWidth="1"/>
  </cols>
  <sheetData>
    <row r="1" spans="1:15" ht="27">
      <c r="A1" s="31" t="s">
        <v>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8.75">
      <c r="A2" s="32" t="s">
        <v>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18.75">
      <c r="A3" s="32" t="s">
        <v>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15.75">
      <c r="A4" s="4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18.75">
      <c r="A5" s="5" t="s">
        <v>0</v>
      </c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8.75">
      <c r="A6" s="5"/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8.75">
      <c r="A7" s="5" t="s">
        <v>37</v>
      </c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15" customHeight="1">
      <c r="A10" s="33" t="s">
        <v>10</v>
      </c>
      <c r="B10" s="33"/>
      <c r="C10" s="34" t="s">
        <v>17</v>
      </c>
      <c r="D10" s="34" t="s">
        <v>18</v>
      </c>
      <c r="E10" s="34" t="s">
        <v>19</v>
      </c>
      <c r="F10" s="34" t="s">
        <v>20</v>
      </c>
      <c r="G10" s="34" t="s">
        <v>21</v>
      </c>
      <c r="H10" s="34" t="s">
        <v>35</v>
      </c>
      <c r="I10" s="34" t="s">
        <v>11</v>
      </c>
      <c r="J10" s="34" t="s">
        <v>12</v>
      </c>
      <c r="K10" s="23" t="s">
        <v>13</v>
      </c>
      <c r="L10" s="23" t="s">
        <v>14</v>
      </c>
      <c r="M10" s="23" t="s">
        <v>15</v>
      </c>
      <c r="N10" s="23" t="s">
        <v>16</v>
      </c>
      <c r="O10" s="29" t="s">
        <v>4</v>
      </c>
    </row>
    <row r="11" spans="1:15">
      <c r="A11" s="33"/>
      <c r="B11" s="33"/>
      <c r="C11" s="35"/>
      <c r="D11" s="35"/>
      <c r="E11" s="35"/>
      <c r="F11" s="35"/>
      <c r="G11" s="35"/>
      <c r="H11" s="35"/>
      <c r="I11" s="35"/>
      <c r="J11" s="35"/>
      <c r="K11" s="23"/>
      <c r="L11" s="23"/>
      <c r="M11" s="23"/>
      <c r="N11" s="23"/>
      <c r="O11" s="29"/>
    </row>
    <row r="12" spans="1:15">
      <c r="A12" s="24" t="s">
        <v>22</v>
      </c>
      <c r="B12" s="24"/>
      <c r="C12" s="9">
        <v>8612326.5600000005</v>
      </c>
      <c r="D12" s="9">
        <v>8237374.5199999996</v>
      </c>
      <c r="E12" s="9">
        <v>9204508.0299999993</v>
      </c>
      <c r="F12" s="9">
        <v>9659735.6699999999</v>
      </c>
      <c r="G12" s="9">
        <v>8974003.1099999994</v>
      </c>
      <c r="H12" s="9">
        <v>11491231.84</v>
      </c>
      <c r="I12" s="9">
        <v>12820520.029999999</v>
      </c>
      <c r="J12" s="9">
        <v>13137306.24</v>
      </c>
      <c r="K12" s="9">
        <v>10231427.1</v>
      </c>
      <c r="L12" s="9">
        <v>10589217.91</v>
      </c>
      <c r="M12" s="9">
        <v>9889151.8300000001</v>
      </c>
      <c r="N12" s="9">
        <v>8329453.0300000003</v>
      </c>
      <c r="O12" s="10">
        <f>SUM(C12:N12)</f>
        <v>121176255.86999999</v>
      </c>
    </row>
    <row r="13" spans="1:15">
      <c r="A13" s="24" t="s">
        <v>23</v>
      </c>
      <c r="B13" s="24"/>
      <c r="C13" s="10">
        <f>C14</f>
        <v>912265.96</v>
      </c>
      <c r="D13" s="10">
        <f>D14</f>
        <v>434955.51</v>
      </c>
      <c r="E13" s="10">
        <f>E14</f>
        <v>1058607.79</v>
      </c>
      <c r="F13" s="10">
        <f>F14</f>
        <v>688989.26</v>
      </c>
      <c r="G13" s="10">
        <f>G14</f>
        <v>-574142.34</v>
      </c>
      <c r="H13" s="10">
        <f>H14</f>
        <v>1676417.92</v>
      </c>
      <c r="I13" s="10">
        <f>I14</f>
        <v>173384.44</v>
      </c>
      <c r="J13" s="10">
        <f t="shared" ref="J13:L13" si="0">J14</f>
        <v>2483535.69</v>
      </c>
      <c r="K13" s="10">
        <f t="shared" ref="K13:M13" si="1">K14</f>
        <v>852739.92</v>
      </c>
      <c r="L13" s="10">
        <f t="shared" ref="L13:N13" si="2">L14</f>
        <v>1568457.48</v>
      </c>
      <c r="M13" s="10">
        <f t="shared" si="1"/>
        <v>1793105.66</v>
      </c>
      <c r="N13" s="10">
        <f t="shared" si="2"/>
        <v>1404132.97</v>
      </c>
      <c r="O13" s="10">
        <f>O14</f>
        <v>12472450.260000002</v>
      </c>
    </row>
    <row r="14" spans="1:15">
      <c r="A14" s="27" t="s">
        <v>24</v>
      </c>
      <c r="B14" s="27"/>
      <c r="C14" s="9">
        <v>912265.96</v>
      </c>
      <c r="D14" s="9">
        <v>434955.51</v>
      </c>
      <c r="E14" s="9">
        <v>1058607.79</v>
      </c>
      <c r="F14" s="9">
        <v>688989.26</v>
      </c>
      <c r="G14" s="9">
        <v>-574142.34</v>
      </c>
      <c r="H14" s="9">
        <v>1676417.92</v>
      </c>
      <c r="I14" s="9">
        <v>173384.44</v>
      </c>
      <c r="J14" s="9">
        <v>2483535.69</v>
      </c>
      <c r="K14" s="9">
        <v>852739.92</v>
      </c>
      <c r="L14" s="9">
        <v>1568457.48</v>
      </c>
      <c r="M14" s="9">
        <v>1793105.66</v>
      </c>
      <c r="N14" s="9">
        <v>1404132.97</v>
      </c>
      <c r="O14" s="10">
        <f>SUM(C14:N14)</f>
        <v>12472450.260000002</v>
      </c>
    </row>
    <row r="15" spans="1:15">
      <c r="A15" s="27" t="s">
        <v>25</v>
      </c>
      <c r="B15" s="27"/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10">
        <f>SUM(C15:N15)</f>
        <v>0</v>
      </c>
    </row>
    <row r="16" spans="1:15">
      <c r="A16" s="27" t="s">
        <v>26</v>
      </c>
      <c r="B16" s="27"/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10">
        <f>SUM(C16:N16)</f>
        <v>0</v>
      </c>
    </row>
    <row r="17" spans="1:15">
      <c r="A17" s="24" t="s">
        <v>27</v>
      </c>
      <c r="B17" s="24"/>
      <c r="C17" s="10">
        <f>C12+C13</f>
        <v>9524592.5199999996</v>
      </c>
      <c r="D17" s="10">
        <f>D12+D13</f>
        <v>8672330.0299999993</v>
      </c>
      <c r="E17" s="10">
        <f>E12+E13</f>
        <v>10263115.82</v>
      </c>
      <c r="F17" s="10">
        <f>F12+F13</f>
        <v>10348724.93</v>
      </c>
      <c r="G17" s="10">
        <f>G12+G13</f>
        <v>8399860.7699999996</v>
      </c>
      <c r="H17" s="10">
        <f>H12+H13</f>
        <v>13167649.76</v>
      </c>
      <c r="I17" s="10">
        <f>I12+I13</f>
        <v>12993904.469999999</v>
      </c>
      <c r="J17" s="10">
        <f>J12+J13</f>
        <v>15620841.93</v>
      </c>
      <c r="K17" s="10">
        <f>K12+K13</f>
        <v>11084167.02</v>
      </c>
      <c r="L17" s="10">
        <f>L12+L13</f>
        <v>12157675.390000001</v>
      </c>
      <c r="M17" s="10">
        <f>M12+M13</f>
        <v>11682257.49</v>
      </c>
      <c r="N17" s="10">
        <f>N12+N13</f>
        <v>9733586</v>
      </c>
      <c r="O17" s="10">
        <f>O12+O13</f>
        <v>133648706.13</v>
      </c>
    </row>
    <row r="18" spans="1:15">
      <c r="A18" s="24" t="s">
        <v>28</v>
      </c>
      <c r="B18" s="3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>
      <c r="A19" s="27" t="s">
        <v>29</v>
      </c>
      <c r="B19" s="27"/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10">
        <f>SUM(C19:N19)</f>
        <v>0</v>
      </c>
    </row>
    <row r="20" spans="1:15">
      <c r="A20" s="27" t="s">
        <v>30</v>
      </c>
      <c r="B20" s="27"/>
      <c r="C20" s="9">
        <v>8201.99</v>
      </c>
      <c r="D20" s="9">
        <v>274705.21000000002</v>
      </c>
      <c r="E20" s="9">
        <v>530300.36</v>
      </c>
      <c r="F20" s="9">
        <v>8495.89</v>
      </c>
      <c r="G20" s="9">
        <v>269551.43</v>
      </c>
      <c r="H20" s="9">
        <v>831402.81</v>
      </c>
      <c r="I20" s="9">
        <f>5990.85+810.18+78.56</f>
        <v>6879.5900000000011</v>
      </c>
      <c r="J20" s="9">
        <f>278240.51+810.18+78.56</f>
        <v>279129.25</v>
      </c>
      <c r="K20" s="9">
        <f>287769.68+810.18+78.56</f>
        <v>288658.42</v>
      </c>
      <c r="L20" s="9">
        <f>291720.89+810.18+78.56</f>
        <v>292609.63</v>
      </c>
      <c r="M20" s="9">
        <v>294659.65000000002</v>
      </c>
      <c r="N20" s="9">
        <v>280204.75</v>
      </c>
      <c r="O20" s="10">
        <f>SUM(C20:N20)</f>
        <v>3364798.98</v>
      </c>
    </row>
    <row r="21" spans="1:15">
      <c r="A21" s="27" t="s">
        <v>31</v>
      </c>
      <c r="B21" s="27"/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10">
        <f>SUM(C21:N21)</f>
        <v>0</v>
      </c>
    </row>
    <row r="22" spans="1:15">
      <c r="A22" s="27" t="s">
        <v>36</v>
      </c>
      <c r="B22" s="27"/>
      <c r="C22" s="9">
        <v>768822.04</v>
      </c>
      <c r="D22" s="9">
        <v>709890.39</v>
      </c>
      <c r="E22" s="9">
        <v>759086.23</v>
      </c>
      <c r="F22" s="9">
        <v>852569.67</v>
      </c>
      <c r="G22" s="9">
        <v>802922</v>
      </c>
      <c r="H22" s="9">
        <v>945623.08</v>
      </c>
      <c r="I22" s="9">
        <f>25661.1+399183.89+5191.43+2135.43+381421.2+606275.41</f>
        <v>1419868.46</v>
      </c>
      <c r="J22" s="9">
        <f>426270.02+4257.79+2135.43+404152.42+245184.6</f>
        <v>1082000.26</v>
      </c>
      <c r="K22" s="9">
        <f>252861.27+4216.17+394341.74+215238.77</f>
        <v>866657.95</v>
      </c>
      <c r="L22" s="9">
        <f>426.55+288598.57+4770.95+2135.43+428994.53+56140.01</f>
        <v>781066.04</v>
      </c>
      <c r="M22" s="9">
        <v>854090.56</v>
      </c>
      <c r="N22" s="9">
        <v>686528.98</v>
      </c>
      <c r="O22" s="10">
        <f>SUM(C22:N22)</f>
        <v>10529125.660000002</v>
      </c>
    </row>
    <row r="23" spans="1:15">
      <c r="A23" s="27" t="s">
        <v>32</v>
      </c>
      <c r="B23" s="27"/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10">
        <f t="shared" ref="O23:O25" si="3">SUM(C23:N23)</f>
        <v>0</v>
      </c>
    </row>
    <row r="24" spans="1:15">
      <c r="A24" s="28" t="s">
        <v>33</v>
      </c>
      <c r="B24" s="28"/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10">
        <f t="shared" si="3"/>
        <v>0</v>
      </c>
    </row>
    <row r="25" spans="1:15">
      <c r="A25" s="28"/>
      <c r="B25" s="28"/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0">
        <f t="shared" si="3"/>
        <v>0</v>
      </c>
    </row>
    <row r="26" spans="1:15">
      <c r="A26" s="24" t="s">
        <v>27</v>
      </c>
      <c r="B26" s="24"/>
      <c r="C26" s="10">
        <f t="shared" ref="C26:K26" si="4">SUM(C19:C25)</f>
        <v>777024.03</v>
      </c>
      <c r="D26" s="10">
        <f t="shared" si="4"/>
        <v>984595.60000000009</v>
      </c>
      <c r="E26" s="10">
        <f t="shared" si="4"/>
        <v>1289386.5899999999</v>
      </c>
      <c r="F26" s="10">
        <f t="shared" si="4"/>
        <v>861065.56</v>
      </c>
      <c r="G26" s="10">
        <f t="shared" si="4"/>
        <v>1072473.43</v>
      </c>
      <c r="H26" s="10">
        <f t="shared" si="4"/>
        <v>1777025.8900000001</v>
      </c>
      <c r="I26" s="10">
        <f t="shared" si="4"/>
        <v>1426748.05</v>
      </c>
      <c r="J26" s="10">
        <f t="shared" si="4"/>
        <v>1361129.51</v>
      </c>
      <c r="K26" s="10">
        <f>SUM(K19:K25)</f>
        <v>1155316.3699999999</v>
      </c>
      <c r="L26" s="10">
        <f>SUM(L19:L25)</f>
        <v>1073675.67</v>
      </c>
      <c r="M26" s="10">
        <f>SUM(M19:M25)</f>
        <v>1148750.21</v>
      </c>
      <c r="N26" s="10">
        <f>SUM(N19:N25)</f>
        <v>966733.73</v>
      </c>
      <c r="O26" s="10">
        <f>SUM(O19:O25)</f>
        <v>13893924.640000002</v>
      </c>
    </row>
    <row r="27" spans="1:15">
      <c r="A27" s="24" t="s">
        <v>7</v>
      </c>
      <c r="B27" s="24"/>
      <c r="C27" s="10">
        <f>C17-C26</f>
        <v>8747568.4900000002</v>
      </c>
      <c r="D27" s="10">
        <f>D17-D26</f>
        <v>7687734.4299999997</v>
      </c>
      <c r="E27" s="10">
        <f>E17-E26</f>
        <v>8973729.2300000004</v>
      </c>
      <c r="F27" s="10">
        <f>F17-F26</f>
        <v>9487659.3699999992</v>
      </c>
      <c r="G27" s="10">
        <f>G17-G26</f>
        <v>7327387.3399999999</v>
      </c>
      <c r="H27" s="10">
        <f>H17-H26</f>
        <v>11390623.869999999</v>
      </c>
      <c r="I27" s="10">
        <f>I17-I26</f>
        <v>11567156.419999998</v>
      </c>
      <c r="J27" s="10">
        <f>J17-J26</f>
        <v>14259712.42</v>
      </c>
      <c r="K27" s="10">
        <f>K17-K26</f>
        <v>9928850.6500000004</v>
      </c>
      <c r="L27" s="10">
        <f>L17-L26</f>
        <v>11083999.720000001</v>
      </c>
      <c r="M27" s="10">
        <f>M17-M26</f>
        <v>10533507.280000001</v>
      </c>
      <c r="N27" s="10">
        <f>N17-N26</f>
        <v>8766852.2699999996</v>
      </c>
      <c r="O27" s="10">
        <f>O17-O26</f>
        <v>119754781.48999999</v>
      </c>
    </row>
    <row r="28" spans="1:15">
      <c r="A28" s="25"/>
      <c r="B28" s="25"/>
      <c r="C28" s="25"/>
      <c r="D28" s="25"/>
      <c r="E28" s="25"/>
      <c r="F28" s="25"/>
      <c r="G28" s="25"/>
      <c r="H28" s="12"/>
      <c r="I28" s="12"/>
      <c r="J28" s="12"/>
      <c r="K28" s="12"/>
      <c r="L28" s="12"/>
      <c r="M28" s="12"/>
      <c r="N28" s="12"/>
      <c r="O28" s="12"/>
    </row>
    <row r="29" spans="1:15" ht="15.75">
      <c r="A29" s="13"/>
      <c r="B29" s="14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ht="15.75">
      <c r="A30" s="13"/>
      <c r="B30" s="14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ht="15.75">
      <c r="A31" s="16"/>
      <c r="B31" s="14"/>
      <c r="C31" s="18"/>
      <c r="D31" s="17"/>
      <c r="E31" s="1"/>
      <c r="F31" s="17"/>
      <c r="G31" s="17"/>
      <c r="H31" s="1"/>
      <c r="I31" s="1"/>
      <c r="J31" s="1"/>
      <c r="K31" s="1"/>
      <c r="L31" s="2"/>
      <c r="M31" s="14"/>
      <c r="N31" s="14"/>
      <c r="O31" s="14"/>
    </row>
    <row r="32" spans="1:15" ht="15.75">
      <c r="A32" s="26"/>
      <c r="B32" s="26"/>
      <c r="C32" s="22" t="s">
        <v>1</v>
      </c>
      <c r="D32" s="22"/>
      <c r="E32" s="1"/>
      <c r="F32" s="19" t="s">
        <v>5</v>
      </c>
      <c r="G32" s="19"/>
      <c r="H32" s="1"/>
      <c r="I32" s="20" t="s">
        <v>2</v>
      </c>
      <c r="J32" s="20"/>
      <c r="K32" s="20"/>
      <c r="L32" s="2"/>
      <c r="M32" s="26"/>
      <c r="N32" s="26"/>
      <c r="O32" s="26"/>
    </row>
    <row r="33" spans="1:15" ht="15.75">
      <c r="A33" s="16"/>
      <c r="B33" s="14"/>
      <c r="C33" s="21" t="s">
        <v>3</v>
      </c>
      <c r="D33" s="21"/>
      <c r="E33" s="1"/>
      <c r="F33" s="3" t="s">
        <v>6</v>
      </c>
      <c r="G33" s="1"/>
      <c r="H33" s="1"/>
      <c r="I33" s="21" t="s">
        <v>34</v>
      </c>
      <c r="J33" s="21"/>
      <c r="K33" s="21"/>
      <c r="L33" s="2"/>
      <c r="M33" s="14"/>
      <c r="N33" s="16"/>
      <c r="O33" s="16"/>
    </row>
    <row r="34" spans="1:15" ht="15.75">
      <c r="A34" s="13"/>
      <c r="B34" s="15"/>
      <c r="C34" s="2"/>
      <c r="D34" s="1"/>
      <c r="E34" s="1"/>
      <c r="F34" s="1"/>
      <c r="G34" s="1"/>
      <c r="H34" s="1"/>
      <c r="I34" s="1"/>
      <c r="J34" s="1"/>
      <c r="K34" s="1"/>
      <c r="L34" s="2"/>
      <c r="M34" s="15"/>
      <c r="N34" s="15"/>
      <c r="O34" s="15"/>
    </row>
    <row r="35" spans="1:15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5">
      <c r="C36" s="2"/>
      <c r="D36" s="2"/>
      <c r="E36" s="2"/>
      <c r="F36" s="2"/>
      <c r="G36" s="2"/>
      <c r="H36" s="2"/>
      <c r="I36" s="2"/>
      <c r="J36" s="2"/>
      <c r="K36" s="2"/>
      <c r="L36" s="2"/>
    </row>
  </sheetData>
  <mergeCells count="41">
    <mergeCell ref="A1:O1"/>
    <mergeCell ref="A2:O2"/>
    <mergeCell ref="A3:O3"/>
    <mergeCell ref="A10:B11"/>
    <mergeCell ref="C10:C11"/>
    <mergeCell ref="D10:D11"/>
    <mergeCell ref="E10:E11"/>
    <mergeCell ref="F10:F11"/>
    <mergeCell ref="G10:G11"/>
    <mergeCell ref="H10:H11"/>
    <mergeCell ref="A20:B20"/>
    <mergeCell ref="O10:O11"/>
    <mergeCell ref="A12:B12"/>
    <mergeCell ref="A13:B13"/>
    <mergeCell ref="A14:B14"/>
    <mergeCell ref="I10:I11"/>
    <mergeCell ref="J10:J11"/>
    <mergeCell ref="K10:K11"/>
    <mergeCell ref="L10:L11"/>
    <mergeCell ref="M10:M11"/>
    <mergeCell ref="N10:N11"/>
    <mergeCell ref="A15:B15"/>
    <mergeCell ref="A16:B16"/>
    <mergeCell ref="A17:B17"/>
    <mergeCell ref="A18:B18"/>
    <mergeCell ref="A19:B19"/>
    <mergeCell ref="M32:O32"/>
    <mergeCell ref="C32:D32"/>
    <mergeCell ref="F32:G32"/>
    <mergeCell ref="I32:K32"/>
    <mergeCell ref="A21:B21"/>
    <mergeCell ref="A22:B22"/>
    <mergeCell ref="A23:B23"/>
    <mergeCell ref="A24:B24"/>
    <mergeCell ref="A25:B25"/>
    <mergeCell ref="A26:B26"/>
    <mergeCell ref="C33:D33"/>
    <mergeCell ref="I33:K33"/>
    <mergeCell ref="A27:B27"/>
    <mergeCell ref="A28:G28"/>
    <mergeCell ref="A32:B32"/>
  </mergeCells>
  <pageMargins left="0.51181102362204722" right="0.51181102362204722" top="0.78740157480314965" bottom="0.78740157480314965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RCL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contabilidade05</dc:creator>
  <cp:lastModifiedBy>contabilidade01</cp:lastModifiedBy>
  <cp:lastPrinted>2014-07-22T17:40:36Z</cp:lastPrinted>
  <dcterms:created xsi:type="dcterms:W3CDTF">2014-01-23T18:12:44Z</dcterms:created>
  <dcterms:modified xsi:type="dcterms:W3CDTF">2014-07-22T18:09:53Z</dcterms:modified>
</cp:coreProperties>
</file>